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kument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2815" windowHeight="916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E309" i="9"/>
  <c r="B309" i="9" s="1"/>
  <c r="F308" i="9"/>
  <c r="H307" i="9"/>
  <c r="G307" i="9"/>
  <c r="E307" i="9" s="1"/>
  <c r="B307" i="9" s="1"/>
  <c r="F307" i="9"/>
  <c r="H306" i="9"/>
  <c r="E306" i="9" s="1"/>
  <c r="B306" i="9" s="1"/>
  <c r="G306" i="9"/>
  <c r="F306" i="9"/>
  <c r="H305" i="9"/>
  <c r="G305" i="9"/>
  <c r="F305" i="9"/>
  <c r="E305" i="9"/>
  <c r="B305" i="9" s="1"/>
  <c r="H304" i="9"/>
  <c r="G304" i="9"/>
  <c r="E304" i="9" s="1"/>
  <c r="B304" i="9" s="1"/>
  <c r="F304" i="9"/>
  <c r="H303" i="9"/>
  <c r="G303" i="9"/>
  <c r="E303" i="9" s="1"/>
  <c r="F303" i="9"/>
  <c r="B303" i="9"/>
  <c r="H302" i="9"/>
  <c r="G302" i="9"/>
  <c r="F302" i="9"/>
  <c r="E302" i="9"/>
  <c r="B302" i="9" s="1"/>
  <c r="H301" i="9"/>
  <c r="G301" i="9"/>
  <c r="E301" i="9" s="1"/>
  <c r="F301" i="9"/>
  <c r="B301" i="9"/>
  <c r="H300" i="9"/>
  <c r="G300" i="9"/>
  <c r="F300" i="9"/>
  <c r="E300" i="9"/>
  <c r="B300" i="9" s="1"/>
  <c r="H299" i="9"/>
  <c r="E299" i="9" s="1"/>
  <c r="G299" i="9"/>
  <c r="F299" i="9"/>
  <c r="B299" i="9"/>
  <c r="H298" i="9"/>
  <c r="G298" i="9"/>
  <c r="F298" i="9"/>
  <c r="E298" i="9"/>
  <c r="B298" i="9" s="1"/>
  <c r="H297" i="9"/>
  <c r="G297" i="9"/>
  <c r="E297" i="9" s="1"/>
  <c r="F297" i="9"/>
  <c r="B297" i="9"/>
  <c r="H296" i="9"/>
  <c r="G296" i="9"/>
  <c r="F296" i="9"/>
  <c r="E296" i="9"/>
  <c r="B296" i="9" s="1"/>
  <c r="H295" i="9"/>
  <c r="E295" i="9" s="1"/>
  <c r="G295" i="9"/>
  <c r="F295" i="9"/>
  <c r="B295" i="9"/>
  <c r="H294" i="9"/>
  <c r="G294" i="9"/>
  <c r="F294" i="9"/>
  <c r="E294" i="9"/>
  <c r="B294" i="9" s="1"/>
  <c r="H293" i="9"/>
  <c r="G293" i="9"/>
  <c r="F293" i="9"/>
  <c r="H292" i="9"/>
  <c r="G292" i="9"/>
  <c r="F292" i="9"/>
  <c r="E292" i="9"/>
  <c r="B292" i="9" s="1"/>
  <c r="F291" i="9"/>
  <c r="F290" i="9"/>
  <c r="H289" i="9"/>
  <c r="G289" i="9"/>
  <c r="E289" i="9" s="1"/>
  <c r="B289" i="9" s="1"/>
  <c r="F289" i="9"/>
  <c r="H288" i="9"/>
  <c r="G288" i="9"/>
  <c r="E288" i="9" s="1"/>
  <c r="B288" i="9" s="1"/>
  <c r="F288" i="9"/>
  <c r="H287" i="9"/>
  <c r="E287" i="9" s="1"/>
  <c r="B287" i="9" s="1"/>
  <c r="G287" i="9"/>
  <c r="F287" i="9"/>
  <c r="H286" i="9"/>
  <c r="G286" i="9"/>
  <c r="E286" i="9" s="1"/>
  <c r="B286" i="9" s="1"/>
  <c r="F286" i="9"/>
  <c r="F285" i="9"/>
  <c r="H284" i="9"/>
  <c r="G284" i="9"/>
  <c r="F284" i="9"/>
  <c r="H283" i="9"/>
  <c r="G283" i="9"/>
  <c r="F283" i="9"/>
  <c r="H282" i="9"/>
  <c r="E282" i="9" s="1"/>
  <c r="B282" i="9" s="1"/>
  <c r="G282" i="9"/>
  <c r="F282" i="9"/>
  <c r="F281" i="9"/>
  <c r="F280" i="9"/>
  <c r="F279" i="9"/>
  <c r="F278" i="9"/>
  <c r="F276" i="9"/>
  <c r="L275" i="9"/>
  <c r="F275" i="9" s="1"/>
  <c r="H275" i="9"/>
  <c r="F274" i="9"/>
  <c r="I273" i="9"/>
  <c r="E273" i="9" s="1"/>
  <c r="B273" i="9" s="1"/>
  <c r="H273" i="9"/>
  <c r="F273" i="9"/>
  <c r="E272" i="9"/>
  <c r="M271" i="9"/>
  <c r="L271" i="9"/>
  <c r="F271" i="9"/>
  <c r="E271" i="9"/>
  <c r="M270" i="9"/>
  <c r="L270" i="9"/>
  <c r="F270" i="9"/>
  <c r="B270" i="9" s="1"/>
  <c r="E270" i="9"/>
  <c r="M269" i="9"/>
  <c r="L269" i="9"/>
  <c r="F269" i="9" s="1"/>
  <c r="E269" i="9"/>
  <c r="M268" i="9"/>
  <c r="L268" i="9"/>
  <c r="F268" i="9"/>
  <c r="E268" i="9"/>
  <c r="M267" i="9"/>
  <c r="L267" i="9"/>
  <c r="F267" i="9" s="1"/>
  <c r="E267" i="9"/>
  <c r="M266" i="9"/>
  <c r="L266" i="9"/>
  <c r="E266" i="9"/>
  <c r="M265" i="9"/>
  <c r="L265" i="9"/>
  <c r="E265" i="9"/>
  <c r="M264" i="9"/>
  <c r="F264" i="9" s="1"/>
  <c r="L264" i="9"/>
  <c r="E264" i="9"/>
  <c r="B264" i="9"/>
  <c r="M263" i="9"/>
  <c r="L263" i="9"/>
  <c r="F263" i="9"/>
  <c r="E263" i="9"/>
  <c r="B263" i="9" s="1"/>
  <c r="M262" i="9"/>
  <c r="L262" i="9"/>
  <c r="F262" i="9"/>
  <c r="B262" i="9" s="1"/>
  <c r="E262" i="9"/>
  <c r="M261" i="9"/>
  <c r="L261" i="9"/>
  <c r="F261" i="9" s="1"/>
  <c r="E261" i="9"/>
  <c r="B261" i="9" s="1"/>
  <c r="M260" i="9"/>
  <c r="L260" i="9"/>
  <c r="F260" i="9"/>
  <c r="E260" i="9"/>
  <c r="B260" i="9" s="1"/>
  <c r="M259" i="9"/>
  <c r="L259" i="9"/>
  <c r="F259" i="9" s="1"/>
  <c r="E259" i="9"/>
  <c r="M258" i="9"/>
  <c r="L258" i="9"/>
  <c r="F258" i="9" s="1"/>
  <c r="B258" i="9" s="1"/>
  <c r="E258" i="9"/>
  <c r="M257" i="9"/>
  <c r="L257" i="9"/>
  <c r="E257" i="9"/>
  <c r="M256" i="9"/>
  <c r="F256" i="9" s="1"/>
  <c r="L256" i="9"/>
  <c r="E256" i="9"/>
  <c r="M255" i="9"/>
  <c r="L255" i="9"/>
  <c r="F255" i="9"/>
  <c r="E255" i="9"/>
  <c r="M254" i="9"/>
  <c r="L254" i="9"/>
  <c r="F254" i="9"/>
  <c r="B254" i="9" s="1"/>
  <c r="E254" i="9"/>
  <c r="M253" i="9"/>
  <c r="L253" i="9"/>
  <c r="F253" i="9" s="1"/>
  <c r="E253" i="9"/>
  <c r="M252" i="9"/>
  <c r="L252" i="9"/>
  <c r="F252" i="9"/>
  <c r="E252" i="9"/>
  <c r="M251" i="9"/>
  <c r="L251" i="9"/>
  <c r="F251" i="9" s="1"/>
  <c r="E251" i="9"/>
  <c r="M250" i="9"/>
  <c r="L250" i="9"/>
  <c r="E250" i="9"/>
  <c r="M249" i="9"/>
  <c r="L249" i="9"/>
  <c r="E249" i="9"/>
  <c r="M248" i="9"/>
  <c r="F248" i="9" s="1"/>
  <c r="L248" i="9"/>
  <c r="E248" i="9"/>
  <c r="B248" i="9" s="1"/>
  <c r="M247" i="9"/>
  <c r="L247" i="9"/>
  <c r="F247" i="9"/>
  <c r="E247" i="9"/>
  <c r="M246" i="9"/>
  <c r="L246" i="9"/>
  <c r="F246" i="9"/>
  <c r="B246" i="9" s="1"/>
  <c r="E246" i="9"/>
  <c r="M245" i="9"/>
  <c r="L245" i="9"/>
  <c r="F245" i="9" s="1"/>
  <c r="E245" i="9"/>
  <c r="B245" i="9" s="1"/>
  <c r="M244" i="9"/>
  <c r="L244" i="9"/>
  <c r="F244" i="9"/>
  <c r="B244" i="9" s="1"/>
  <c r="E244" i="9"/>
  <c r="M243" i="9"/>
  <c r="L243" i="9"/>
  <c r="F243" i="9" s="1"/>
  <c r="E243" i="9"/>
  <c r="M242" i="9"/>
  <c r="L242" i="9"/>
  <c r="E242" i="9"/>
  <c r="M241" i="9"/>
  <c r="L241" i="9"/>
  <c r="E241" i="9"/>
  <c r="M240" i="9"/>
  <c r="F240" i="9" s="1"/>
  <c r="L240" i="9"/>
  <c r="E240" i="9"/>
  <c r="M239" i="9"/>
  <c r="L239" i="9"/>
  <c r="F239" i="9"/>
  <c r="E239" i="9"/>
  <c r="M238" i="9"/>
  <c r="L238" i="9"/>
  <c r="F238" i="9"/>
  <c r="B238" i="9" s="1"/>
  <c r="E238" i="9"/>
  <c r="M237" i="9"/>
  <c r="L237" i="9"/>
  <c r="F237" i="9" s="1"/>
  <c r="E237" i="9"/>
  <c r="M236" i="9"/>
  <c r="L236" i="9"/>
  <c r="F236" i="9"/>
  <c r="B236" i="9" s="1"/>
  <c r="E236" i="9"/>
  <c r="M235" i="9"/>
  <c r="L235" i="9"/>
  <c r="F235" i="9" s="1"/>
  <c r="E235" i="9"/>
  <c r="M234" i="9"/>
  <c r="L234" i="9"/>
  <c r="E234" i="9"/>
  <c r="M233" i="9"/>
  <c r="L233" i="9"/>
  <c r="E233" i="9"/>
  <c r="M232" i="9"/>
  <c r="F232" i="9" s="1"/>
  <c r="L232" i="9"/>
  <c r="E232" i="9"/>
  <c r="B232" i="9"/>
  <c r="M231" i="9"/>
  <c r="L231" i="9"/>
  <c r="F231" i="9"/>
  <c r="E231" i="9"/>
  <c r="B231" i="9" s="1"/>
  <c r="M230" i="9"/>
  <c r="L230" i="9"/>
  <c r="F230" i="9"/>
  <c r="B230" i="9" s="1"/>
  <c r="E230" i="9"/>
  <c r="M229" i="9"/>
  <c r="L229" i="9"/>
  <c r="F229" i="9" s="1"/>
  <c r="E229" i="9"/>
  <c r="B229" i="9" s="1"/>
  <c r="M228" i="9"/>
  <c r="L228" i="9"/>
  <c r="F228" i="9"/>
  <c r="B228" i="9" s="1"/>
  <c r="E228" i="9"/>
  <c r="M227" i="9"/>
  <c r="L227" i="9"/>
  <c r="F227" i="9" s="1"/>
  <c r="E227" i="9"/>
  <c r="M226" i="9"/>
  <c r="L226" i="9"/>
  <c r="F226" i="9" s="1"/>
  <c r="B226" i="9" s="1"/>
  <c r="E226" i="9"/>
  <c r="M225" i="9"/>
  <c r="L225" i="9"/>
  <c r="E225" i="9"/>
  <c r="M224" i="9"/>
  <c r="F224" i="9" s="1"/>
  <c r="L224" i="9"/>
  <c r="E224" i="9"/>
  <c r="B224" i="9" s="1"/>
  <c r="M223" i="9"/>
  <c r="F223" i="9" s="1"/>
  <c r="L223" i="9"/>
  <c r="E223" i="9"/>
  <c r="M222" i="9"/>
  <c r="L222" i="9"/>
  <c r="F222" i="9"/>
  <c r="B222" i="9" s="1"/>
  <c r="E222" i="9"/>
  <c r="M221" i="9"/>
  <c r="L221" i="9"/>
  <c r="F221" i="9" s="1"/>
  <c r="E221" i="9"/>
  <c r="M220" i="9"/>
  <c r="F220" i="9" s="1"/>
  <c r="B220" i="9" s="1"/>
  <c r="L220" i="9"/>
  <c r="E220" i="9"/>
  <c r="M219" i="9"/>
  <c r="L219" i="9"/>
  <c r="E219" i="9"/>
  <c r="M218" i="9"/>
  <c r="L218" i="9"/>
  <c r="E218" i="9"/>
  <c r="M217" i="9"/>
  <c r="L217" i="9"/>
  <c r="E217" i="9"/>
  <c r="M216" i="9"/>
  <c r="F216" i="9" s="1"/>
  <c r="L216" i="9"/>
  <c r="E216" i="9"/>
  <c r="B216" i="9" s="1"/>
  <c r="M215" i="9"/>
  <c r="L215" i="9"/>
  <c r="F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E159" i="9"/>
  <c r="B159" i="9" s="1"/>
  <c r="H158" i="9"/>
  <c r="G158" i="9"/>
  <c r="F158" i="9"/>
  <c r="E158" i="9"/>
  <c r="H157" i="9"/>
  <c r="G157" i="9"/>
  <c r="E157" i="9" s="1"/>
  <c r="F157" i="9"/>
  <c r="H156" i="9"/>
  <c r="G156" i="9"/>
  <c r="E156" i="9" s="1"/>
  <c r="F156" i="9"/>
  <c r="B156" i="9"/>
  <c r="H155" i="9"/>
  <c r="G155" i="9"/>
  <c r="F155" i="9"/>
  <c r="E155" i="9"/>
  <c r="B155" i="9" s="1"/>
  <c r="H154" i="9"/>
  <c r="G154" i="9"/>
  <c r="F154" i="9"/>
  <c r="E154" i="9"/>
  <c r="H153" i="9"/>
  <c r="G153" i="9"/>
  <c r="E153" i="9" s="1"/>
  <c r="F153" i="9"/>
  <c r="H152" i="9"/>
  <c r="G152" i="9"/>
  <c r="E152" i="9" s="1"/>
  <c r="F152" i="9"/>
  <c r="B152" i="9"/>
  <c r="H151" i="9"/>
  <c r="G151" i="9"/>
  <c r="F151" i="9"/>
  <c r="E151" i="9"/>
  <c r="B151" i="9" s="1"/>
  <c r="H150" i="9"/>
  <c r="G150" i="9"/>
  <c r="F150" i="9"/>
  <c r="E150" i="9"/>
  <c r="H149" i="9"/>
  <c r="G149" i="9"/>
  <c r="E149" i="9" s="1"/>
  <c r="F149" i="9"/>
  <c r="H148" i="9"/>
  <c r="G148" i="9"/>
  <c r="E148" i="9" s="1"/>
  <c r="F148" i="9"/>
  <c r="B148" i="9"/>
  <c r="H147" i="9"/>
  <c r="G147" i="9"/>
  <c r="F147" i="9"/>
  <c r="E147" i="9"/>
  <c r="B147" i="9" s="1"/>
  <c r="H146" i="9"/>
  <c r="G146" i="9"/>
  <c r="F146" i="9"/>
  <c r="E146" i="9"/>
  <c r="H145" i="9"/>
  <c r="G145" i="9"/>
  <c r="E145" i="9" s="1"/>
  <c r="F145" i="9"/>
  <c r="H144" i="9"/>
  <c r="G144" i="9"/>
  <c r="E144" i="9" s="1"/>
  <c r="F144" i="9"/>
  <c r="B144" i="9"/>
  <c r="F143" i="9"/>
  <c r="H142" i="9"/>
  <c r="G142" i="9"/>
  <c r="F142" i="9"/>
  <c r="E142" i="9"/>
  <c r="B142" i="9" s="1"/>
  <c r="H141" i="9"/>
  <c r="G141" i="9"/>
  <c r="E141" i="9" s="1"/>
  <c r="B141" i="9" s="1"/>
  <c r="F141" i="9"/>
  <c r="H140" i="9"/>
  <c r="G140" i="9"/>
  <c r="F140" i="9"/>
  <c r="H139" i="9"/>
  <c r="E139" i="9" s="1"/>
  <c r="B139" i="9" s="1"/>
  <c r="G139" i="9"/>
  <c r="F139" i="9"/>
  <c r="H138" i="9"/>
  <c r="G138" i="9"/>
  <c r="F138" i="9"/>
  <c r="E138" i="9"/>
  <c r="B138" i="9" s="1"/>
  <c r="H137" i="9"/>
  <c r="G137" i="9"/>
  <c r="F137" i="9"/>
  <c r="E137" i="9"/>
  <c r="B137" i="9" s="1"/>
  <c r="H136" i="9"/>
  <c r="G136" i="9"/>
  <c r="E136" i="9" s="1"/>
  <c r="F136" i="9"/>
  <c r="B136" i="9"/>
  <c r="H135" i="9"/>
  <c r="G135" i="9"/>
  <c r="F135" i="9"/>
  <c r="E135" i="9"/>
  <c r="B135" i="9" s="1"/>
  <c r="H134" i="9"/>
  <c r="E134" i="9" s="1"/>
  <c r="B134" i="9" s="1"/>
  <c r="G134" i="9"/>
  <c r="F134" i="9"/>
  <c r="H133" i="9"/>
  <c r="G133" i="9"/>
  <c r="E133" i="9" s="1"/>
  <c r="B133" i="9" s="1"/>
  <c r="F133" i="9"/>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F128" i="9"/>
  <c r="B128" i="9"/>
  <c r="H127" i="9"/>
  <c r="G127" i="9"/>
  <c r="F127" i="9"/>
  <c r="E127" i="9"/>
  <c r="B127" i="9" s="1"/>
  <c r="H126" i="9"/>
  <c r="E126" i="9" s="1"/>
  <c r="B126" i="9" s="1"/>
  <c r="G126" i="9"/>
  <c r="F126" i="9"/>
  <c r="H125" i="9"/>
  <c r="G125" i="9"/>
  <c r="E125" i="9" s="1"/>
  <c r="B125" i="9" s="1"/>
  <c r="F125" i="9"/>
  <c r="H124" i="9"/>
  <c r="G124" i="9"/>
  <c r="E124" i="9" s="1"/>
  <c r="B124" i="9" s="1"/>
  <c r="F124" i="9"/>
  <c r="H123" i="9"/>
  <c r="G123" i="9"/>
  <c r="E123" i="9" s="1"/>
  <c r="B123" i="9" s="1"/>
  <c r="F123" i="9"/>
  <c r="H122" i="9"/>
  <c r="E122" i="9" s="1"/>
  <c r="B122" i="9" s="1"/>
  <c r="G122" i="9"/>
  <c r="F122" i="9"/>
  <c r="H121" i="9"/>
  <c r="G121" i="9"/>
  <c r="F121" i="9"/>
  <c r="E121" i="9"/>
  <c r="B121" i="9" s="1"/>
  <c r="H120" i="9"/>
  <c r="G120" i="9"/>
  <c r="E120" i="9" s="1"/>
  <c r="F120" i="9"/>
  <c r="B120" i="9"/>
  <c r="H119" i="9"/>
  <c r="G119" i="9"/>
  <c r="F119" i="9"/>
  <c r="E119" i="9"/>
  <c r="B119" i="9" s="1"/>
  <c r="H118" i="9"/>
  <c r="E118" i="9" s="1"/>
  <c r="B118" i="9" s="1"/>
  <c r="G118" i="9"/>
  <c r="F118" i="9"/>
  <c r="H117" i="9"/>
  <c r="G117" i="9"/>
  <c r="E117" i="9" s="1"/>
  <c r="B117" i="9" s="1"/>
  <c r="F117" i="9"/>
  <c r="H116" i="9"/>
  <c r="G116" i="9"/>
  <c r="E116" i="9" s="1"/>
  <c r="B116" i="9" s="1"/>
  <c r="F116" i="9"/>
  <c r="H115" i="9"/>
  <c r="G115" i="9"/>
  <c r="E115" i="9" s="1"/>
  <c r="B115" i="9" s="1"/>
  <c r="F115" i="9"/>
  <c r="H114" i="9"/>
  <c r="E114" i="9" s="1"/>
  <c r="B114" i="9" s="1"/>
  <c r="G114" i="9"/>
  <c r="F114" i="9"/>
  <c r="H113" i="9"/>
  <c r="G113" i="9"/>
  <c r="F113" i="9"/>
  <c r="E113" i="9"/>
  <c r="B113" i="9" s="1"/>
  <c r="H112" i="9"/>
  <c r="G112" i="9"/>
  <c r="E112" i="9" s="1"/>
  <c r="F112" i="9"/>
  <c r="B112" i="9"/>
  <c r="H111" i="9"/>
  <c r="G111" i="9"/>
  <c r="F111" i="9"/>
  <c r="E111" i="9"/>
  <c r="B111" i="9" s="1"/>
  <c r="H110" i="9"/>
  <c r="E110" i="9" s="1"/>
  <c r="B110" i="9" s="1"/>
  <c r="G110" i="9"/>
  <c r="F110" i="9"/>
  <c r="H109" i="9"/>
  <c r="G109" i="9"/>
  <c r="E109" i="9" s="1"/>
  <c r="B109" i="9" s="1"/>
  <c r="F109" i="9"/>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F104" i="9"/>
  <c r="B104" i="9"/>
  <c r="H103" i="9"/>
  <c r="G103" i="9"/>
  <c r="F103" i="9"/>
  <c r="E103" i="9"/>
  <c r="B103" i="9" s="1"/>
  <c r="H102" i="9"/>
  <c r="E102" i="9" s="1"/>
  <c r="B102" i="9" s="1"/>
  <c r="G102" i="9"/>
  <c r="F102" i="9"/>
  <c r="H101" i="9"/>
  <c r="G101" i="9"/>
  <c r="E101" i="9" s="1"/>
  <c r="B101" i="9" s="1"/>
  <c r="F101" i="9"/>
  <c r="H100" i="9"/>
  <c r="G100" i="9"/>
  <c r="E100" i="9" s="1"/>
  <c r="B100" i="9" s="1"/>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E90" i="9" s="1"/>
  <c r="B90" i="9" s="1"/>
  <c r="G90" i="9"/>
  <c r="F90" i="9"/>
  <c r="H89" i="9"/>
  <c r="G89" i="9"/>
  <c r="F89" i="9"/>
  <c r="E89" i="9"/>
  <c r="B89" i="9" s="1"/>
  <c r="H88" i="9"/>
  <c r="G88" i="9"/>
  <c r="E88" i="9" s="1"/>
  <c r="F88" i="9"/>
  <c r="B88" i="9"/>
  <c r="H87" i="9"/>
  <c r="G87" i="9"/>
  <c r="F87" i="9"/>
  <c r="E87" i="9"/>
  <c r="B87" i="9" s="1"/>
  <c r="H86" i="9"/>
  <c r="E86" i="9" s="1"/>
  <c r="B86" i="9" s="1"/>
  <c r="G86" i="9"/>
  <c r="F86" i="9"/>
  <c r="H85" i="9"/>
  <c r="G85" i="9"/>
  <c r="E85" i="9" s="1"/>
  <c r="B85" i="9" s="1"/>
  <c r="F85" i="9"/>
  <c r="H84" i="9"/>
  <c r="G84" i="9"/>
  <c r="E84" i="9" s="1"/>
  <c r="B84" i="9" s="1"/>
  <c r="F84" i="9"/>
  <c r="H83" i="9"/>
  <c r="G83" i="9"/>
  <c r="E83" i="9" s="1"/>
  <c r="B83" i="9" s="1"/>
  <c r="F83" i="9"/>
  <c r="H82" i="9"/>
  <c r="E82" i="9" s="1"/>
  <c r="B82" i="9" s="1"/>
  <c r="G82" i="9"/>
  <c r="F82" i="9"/>
  <c r="H81" i="9"/>
  <c r="G81" i="9"/>
  <c r="F81" i="9"/>
  <c r="E81" i="9"/>
  <c r="B81" i="9" s="1"/>
  <c r="H80" i="9"/>
  <c r="G80" i="9"/>
  <c r="E80" i="9" s="1"/>
  <c r="F80" i="9"/>
  <c r="B80" i="9"/>
  <c r="H79" i="9"/>
  <c r="G79" i="9"/>
  <c r="F79" i="9"/>
  <c r="E79" i="9"/>
  <c r="B79" i="9" s="1"/>
  <c r="H78" i="9"/>
  <c r="E78" i="9" s="1"/>
  <c r="B78" i="9" s="1"/>
  <c r="G78" i="9"/>
  <c r="F78" i="9"/>
  <c r="H77" i="9"/>
  <c r="G77" i="9"/>
  <c r="E77" i="9" s="1"/>
  <c r="B77" i="9" s="1"/>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F47" i="9"/>
  <c r="H46" i="9"/>
  <c r="G46" i="9"/>
  <c r="F46" i="9"/>
  <c r="E46" i="9"/>
  <c r="B46" i="9" s="1"/>
  <c r="H45" i="9"/>
  <c r="E45" i="9" s="1"/>
  <c r="B45" i="9" s="1"/>
  <c r="G45" i="9"/>
  <c r="F45" i="9"/>
  <c r="H44" i="9"/>
  <c r="G44" i="9"/>
  <c r="F44" i="9"/>
  <c r="H43" i="9"/>
  <c r="G43" i="9"/>
  <c r="F43" i="9"/>
  <c r="H42" i="9"/>
  <c r="G42" i="9"/>
  <c r="F42" i="9"/>
  <c r="E42" i="9"/>
  <c r="B42" i="9" s="1"/>
  <c r="H41" i="9"/>
  <c r="E41" i="9" s="1"/>
  <c r="B41" i="9" s="1"/>
  <c r="G41" i="9"/>
  <c r="F41" i="9"/>
  <c r="H40" i="9"/>
  <c r="G40" i="9"/>
  <c r="E40" i="9" s="1"/>
  <c r="B40" i="9" s="1"/>
  <c r="F40" i="9"/>
  <c r="H39" i="9"/>
  <c r="G39" i="9"/>
  <c r="E39" i="9" s="1"/>
  <c r="B39" i="9" s="1"/>
  <c r="F39" i="9"/>
  <c r="H38" i="9"/>
  <c r="E38" i="9" s="1"/>
  <c r="B38" i="9" s="1"/>
  <c r="G38" i="9"/>
  <c r="F38" i="9"/>
  <c r="H37" i="9"/>
  <c r="E37" i="9" s="1"/>
  <c r="B37" i="9" s="1"/>
  <c r="G37" i="9"/>
  <c r="F37" i="9"/>
  <c r="H36" i="9"/>
  <c r="G36" i="9"/>
  <c r="E36" i="9" s="1"/>
  <c r="B36" i="9" s="1"/>
  <c r="F36" i="9"/>
  <c r="H35" i="9"/>
  <c r="G35" i="9"/>
  <c r="E35" i="9" s="1"/>
  <c r="B35" i="9" s="1"/>
  <c r="F35" i="9"/>
  <c r="H34" i="9"/>
  <c r="G34" i="9"/>
  <c r="F34" i="9"/>
  <c r="E34" i="9"/>
  <c r="B34" i="9" s="1"/>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E27" i="9" s="1"/>
  <c r="B27" i="9" s="1"/>
  <c r="F27" i="9"/>
  <c r="H26" i="9"/>
  <c r="G26" i="9"/>
  <c r="F26" i="9"/>
  <c r="E26" i="9"/>
  <c r="B26" i="9" s="1"/>
  <c r="H25" i="9"/>
  <c r="E25" i="9" s="1"/>
  <c r="B25" i="9" s="1"/>
  <c r="G25" i="9"/>
  <c r="F25" i="9"/>
  <c r="H24" i="9"/>
  <c r="G24" i="9"/>
  <c r="E24" i="9" s="1"/>
  <c r="B24" i="9" s="1"/>
  <c r="F24" i="9"/>
  <c r="H23" i="9"/>
  <c r="G23" i="9"/>
  <c r="F23" i="9"/>
  <c r="H22" i="9"/>
  <c r="G22" i="9"/>
  <c r="F22" i="9"/>
  <c r="E22" i="9"/>
  <c r="B22" i="9" s="1"/>
  <c r="F21" i="9"/>
  <c r="F4" i="9"/>
  <c r="O3" i="9"/>
  <c r="G275" i="9" s="1"/>
  <c r="E275" i="9" s="1"/>
  <c r="B275" i="9" s="1"/>
  <c r="I3" i="9"/>
  <c r="H3" i="9"/>
  <c r="G3" i="9"/>
  <c r="D101" i="8"/>
  <c r="C1576" i="1" s="1"/>
  <c r="D95" i="8"/>
  <c r="D90" i="8"/>
  <c r="D85" i="8"/>
  <c r="D80" i="8"/>
  <c r="D75" i="8"/>
  <c r="D70" i="8"/>
  <c r="D65" i="8"/>
  <c r="D60" i="8"/>
  <c r="D55" i="8"/>
  <c r="D49" i="8" s="1"/>
  <c r="D43" i="8" s="1"/>
  <c r="I35" i="3" s="1"/>
  <c r="D50" i="8"/>
  <c r="D44" i="8"/>
  <c r="D36" i="8"/>
  <c r="D26" i="8"/>
  <c r="D24" i="8" s="1"/>
  <c r="C1499" i="1" s="1"/>
  <c r="D18" i="8"/>
  <c r="D8" i="8"/>
  <c r="D6" i="8"/>
  <c r="C1481" i="1" s="1"/>
  <c r="E44" i="7"/>
  <c r="D44" i="7"/>
  <c r="E39" i="7"/>
  <c r="D39" i="7"/>
  <c r="D38" i="7"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D115" i="6"/>
  <c r="F115" i="6" s="1"/>
  <c r="E114" i="6"/>
  <c r="I27" i="3"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E5" i="6"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F239"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7" i="5" s="1"/>
  <c r="D206" i="5"/>
  <c r="G311" i="9" s="1"/>
  <c r="E311" i="9" s="1"/>
  <c r="B311" i="9" s="1"/>
  <c r="F205" i="5"/>
  <c r="F204" i="5"/>
  <c r="F203" i="5"/>
  <c r="F202" i="5"/>
  <c r="F201" i="5"/>
  <c r="F200" i="5"/>
  <c r="F199" i="5"/>
  <c r="F198" i="5"/>
  <c r="E198" i="5"/>
  <c r="D198" i="5"/>
  <c r="F197" i="5"/>
  <c r="F196" i="5"/>
  <c r="F195" i="5"/>
  <c r="F194" i="5"/>
  <c r="F193" i="5"/>
  <c r="F192" i="5"/>
  <c r="F191" i="5"/>
  <c r="E191" i="5"/>
  <c r="D191" i="5"/>
  <c r="F190" i="5"/>
  <c r="E190" i="5"/>
  <c r="H310" i="9" s="1"/>
  <c r="D190" i="5"/>
  <c r="G310" i="9" s="1"/>
  <c r="F189" i="5"/>
  <c r="F188" i="5"/>
  <c r="F187" i="5"/>
  <c r="F186" i="5"/>
  <c r="F185" i="5"/>
  <c r="F184" i="5"/>
  <c r="F183" i="5"/>
  <c r="F182" i="5"/>
  <c r="F181" i="5"/>
  <c r="E180" i="5"/>
  <c r="F180" i="5" s="1"/>
  <c r="D180" i="5"/>
  <c r="D177" i="5" s="1"/>
  <c r="G308" i="9" s="1"/>
  <c r="F179" i="5"/>
  <c r="F178" i="5"/>
  <c r="D176"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E56" i="5"/>
  <c r="F56" i="5" s="1"/>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H997" i="1" s="1"/>
  <c r="D19" i="5"/>
  <c r="F18" i="5"/>
  <c r="F17" i="5"/>
  <c r="F16" i="5"/>
  <c r="F15" i="5"/>
  <c r="F14" i="5"/>
  <c r="E13" i="5"/>
  <c r="D13" i="5"/>
  <c r="D12" i="5" s="1"/>
  <c r="F11" i="5"/>
  <c r="F10" i="5"/>
  <c r="F9" i="5"/>
  <c r="E8" i="5"/>
  <c r="D8" i="5"/>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D593" i="4"/>
  <c r="F593" i="4" s="1"/>
  <c r="F592" i="4"/>
  <c r="F591" i="4"/>
  <c r="E590" i="4"/>
  <c r="D590" i="4"/>
  <c r="F590" i="4" s="1"/>
  <c r="F589" i="4"/>
  <c r="F588" i="4"/>
  <c r="F587" i="4"/>
  <c r="E587" i="4"/>
  <c r="D587" i="4"/>
  <c r="F586" i="4"/>
  <c r="F585" i="4"/>
  <c r="E585" i="4"/>
  <c r="E580" i="4" s="1"/>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F460" i="4" s="1"/>
  <c r="D459" i="4"/>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20" i="4" s="1"/>
  <c r="E418" i="4"/>
  <c r="D413" i="1" s="1"/>
  <c r="D418" i="4"/>
  <c r="F417" i="4"/>
  <c r="E417" i="4"/>
  <c r="D417" i="4"/>
  <c r="E416" i="4"/>
  <c r="D411" i="1" s="1"/>
  <c r="D416" i="4"/>
  <c r="D644" i="4" s="1"/>
  <c r="F644" i="4"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4" i="1" s="1"/>
  <c r="D369" i="4"/>
  <c r="F368" i="4"/>
  <c r="F367" i="4"/>
  <c r="F366" i="4"/>
  <c r="F365" i="4"/>
  <c r="F364" i="4"/>
  <c r="E364" i="4"/>
  <c r="D364" i="4"/>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F300" i="4"/>
  <c r="E300" i="4"/>
  <c r="D300" i="4"/>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E259" i="4"/>
  <c r="E252"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F216" i="4"/>
  <c r="E216" i="4"/>
  <c r="E215" i="4" s="1"/>
  <c r="D216" i="4"/>
  <c r="D215" i="4"/>
  <c r="F215" i="4" s="1"/>
  <c r="F214" i="4"/>
  <c r="F213" i="4"/>
  <c r="F212" i="4"/>
  <c r="F211" i="4"/>
  <c r="E210" i="4"/>
  <c r="D210" i="4"/>
  <c r="F210" i="4" s="1"/>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D184" i="1"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4" i="4" s="1"/>
  <c r="F162" i="4"/>
  <c r="F161" i="4"/>
  <c r="F160" i="4"/>
  <c r="E159" i="4"/>
  <c r="D155" i="1" s="1"/>
  <c r="D159" i="4"/>
  <c r="F158" i="4"/>
  <c r="F157" i="4"/>
  <c r="F156" i="4"/>
  <c r="F155" i="4"/>
  <c r="F154" i="4"/>
  <c r="E153" i="4"/>
  <c r="D153" i="4"/>
  <c r="F153" i="4" s="1"/>
  <c r="D152" i="4"/>
  <c r="F150" i="4"/>
  <c r="F149" i="4"/>
  <c r="F148" i="4"/>
  <c r="F147" i="4"/>
  <c r="F146" i="4"/>
  <c r="F145" i="4"/>
  <c r="F144" i="4"/>
  <c r="F143" i="4"/>
  <c r="F142" i="4"/>
  <c r="F141" i="4"/>
  <c r="E140" i="4"/>
  <c r="D140" i="4"/>
  <c r="F140" i="4" s="1"/>
  <c r="E139" i="4"/>
  <c r="F138" i="4"/>
  <c r="F137" i="4"/>
  <c r="F136" i="4"/>
  <c r="F135" i="4"/>
  <c r="E134" i="4"/>
  <c r="D130" i="1" s="1"/>
  <c r="D134" i="4"/>
  <c r="D133" i="4"/>
  <c r="F132" i="4"/>
  <c r="F131" i="4"/>
  <c r="F130" i="4"/>
  <c r="F129" i="4"/>
  <c r="E128" i="4"/>
  <c r="D124" i="1" s="1"/>
  <c r="D128" i="4"/>
  <c r="F127" i="4"/>
  <c r="F126" i="4"/>
  <c r="E125" i="4"/>
  <c r="D125" i="4"/>
  <c r="D124"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D82" i="4" s="1"/>
  <c r="F90" i="4"/>
  <c r="F89" i="4"/>
  <c r="F88" i="4"/>
  <c r="F87" i="4"/>
  <c r="F86" i="4"/>
  <c r="F85" i="4"/>
  <c r="F84" i="4"/>
  <c r="E83" i="4"/>
  <c r="F83" i="4" s="1"/>
  <c r="D83" i="4"/>
  <c r="F81" i="4"/>
  <c r="F80" i="4"/>
  <c r="F79" i="4"/>
  <c r="F78" i="4"/>
  <c r="E77" i="4"/>
  <c r="D77" i="4"/>
  <c r="F77" i="4" s="1"/>
  <c r="F76" i="4"/>
  <c r="F75" i="4"/>
  <c r="F74" i="4"/>
  <c r="E74" i="4"/>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D50" i="4" s="1"/>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G36" i="3"/>
  <c r="B36"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I25" i="3"/>
  <c r="H25" i="3"/>
  <c r="G25" i="3"/>
  <c r="B25" i="3"/>
  <c r="H24" i="3"/>
  <c r="G24" i="3"/>
  <c r="B24" i="3"/>
  <c r="G23" i="3"/>
  <c r="B23" i="3"/>
  <c r="H22" i="3"/>
  <c r="G22" i="3"/>
  <c r="B22" i="3"/>
  <c r="G21" i="3"/>
  <c r="B21" i="3"/>
  <c r="H20" i="3"/>
  <c r="G20" i="3"/>
  <c r="B20" i="3"/>
  <c r="G19" i="3"/>
  <c r="B19" i="3"/>
  <c r="G18" i="3"/>
  <c r="B18" i="3"/>
  <c r="G17" i="3"/>
  <c r="B17" i="3"/>
  <c r="G16" i="3"/>
  <c r="B16" i="3"/>
  <c r="H10" i="3" a="1"/>
  <c r="H10" i="3" s="1"/>
  <c r="L3" i="9" s="1"/>
  <c r="H1580" i="1"/>
  <c r="G1580" i="1"/>
  <c r="C1580" i="1"/>
  <c r="G1579" i="1"/>
  <c r="C1579" i="1"/>
  <c r="H1579" i="1" s="1"/>
  <c r="C1578" i="1"/>
  <c r="C1577" i="1"/>
  <c r="G1577" i="1" s="1"/>
  <c r="G1575" i="1"/>
  <c r="C1575" i="1"/>
  <c r="H1575" i="1" s="1"/>
  <c r="C1574" i="1"/>
  <c r="H1573" i="1"/>
  <c r="C1573" i="1"/>
  <c r="G1573" i="1" s="1"/>
  <c r="H1572" i="1"/>
  <c r="G1572" i="1"/>
  <c r="C1572" i="1"/>
  <c r="G1571" i="1"/>
  <c r="C1571" i="1"/>
  <c r="H1571" i="1" s="1"/>
  <c r="C1570" i="1"/>
  <c r="H1569" i="1"/>
  <c r="C1569" i="1"/>
  <c r="G1569" i="1" s="1"/>
  <c r="H1568" i="1"/>
  <c r="G1568" i="1"/>
  <c r="C1568" i="1"/>
  <c r="G1567" i="1"/>
  <c r="C1567" i="1"/>
  <c r="H1567" i="1" s="1"/>
  <c r="C1566" i="1"/>
  <c r="H1565" i="1"/>
  <c r="C1565" i="1"/>
  <c r="G1565" i="1" s="1"/>
  <c r="H1564" i="1"/>
  <c r="G1564" i="1"/>
  <c r="C1564" i="1"/>
  <c r="G1563" i="1"/>
  <c r="C1563" i="1"/>
  <c r="H1563" i="1" s="1"/>
  <c r="C1562" i="1"/>
  <c r="H1561" i="1"/>
  <c r="C1561" i="1"/>
  <c r="G1561" i="1" s="1"/>
  <c r="H1560" i="1"/>
  <c r="G1560" i="1"/>
  <c r="C1560" i="1"/>
  <c r="G1559" i="1"/>
  <c r="C1559" i="1"/>
  <c r="H1559" i="1" s="1"/>
  <c r="C1558" i="1"/>
  <c r="H1557" i="1"/>
  <c r="C1557" i="1"/>
  <c r="G1557" i="1" s="1"/>
  <c r="H1556" i="1"/>
  <c r="G1556" i="1"/>
  <c r="C1556" i="1"/>
  <c r="G1555" i="1"/>
  <c r="C1555" i="1"/>
  <c r="H1555" i="1" s="1"/>
  <c r="C1554" i="1"/>
  <c r="H1553" i="1"/>
  <c r="C1553" i="1"/>
  <c r="G1553" i="1" s="1"/>
  <c r="H1552" i="1"/>
  <c r="G1552" i="1"/>
  <c r="C1552" i="1"/>
  <c r="G1551" i="1"/>
  <c r="C1551" i="1"/>
  <c r="H1551" i="1" s="1"/>
  <c r="C1550" i="1"/>
  <c r="H1549" i="1"/>
  <c r="C1549" i="1"/>
  <c r="G1549" i="1" s="1"/>
  <c r="H1548" i="1"/>
  <c r="G1548" i="1"/>
  <c r="C1548" i="1"/>
  <c r="G1547" i="1"/>
  <c r="C1547" i="1"/>
  <c r="H1547" i="1" s="1"/>
  <c r="C1546" i="1"/>
  <c r="H1545" i="1"/>
  <c r="C1545" i="1"/>
  <c r="G1545" i="1" s="1"/>
  <c r="H1544" i="1"/>
  <c r="G1544" i="1"/>
  <c r="C1544" i="1"/>
  <c r="G1543" i="1"/>
  <c r="C1543" i="1"/>
  <c r="H1543" i="1" s="1"/>
  <c r="C1542" i="1"/>
  <c r="H1541" i="1"/>
  <c r="C1541" i="1"/>
  <c r="G1541" i="1" s="1"/>
  <c r="H1540" i="1"/>
  <c r="G1540" i="1"/>
  <c r="C1540" i="1"/>
  <c r="G1539" i="1"/>
  <c r="C1539" i="1"/>
  <c r="H1539" i="1" s="1"/>
  <c r="C1538" i="1"/>
  <c r="H1537" i="1"/>
  <c r="C1537" i="1"/>
  <c r="G1537" i="1" s="1"/>
  <c r="H1536" i="1"/>
  <c r="G1536" i="1"/>
  <c r="C1536" i="1"/>
  <c r="G1535" i="1"/>
  <c r="C1535" i="1"/>
  <c r="H1535" i="1" s="1"/>
  <c r="C1534" i="1"/>
  <c r="H1533" i="1"/>
  <c r="C1533" i="1"/>
  <c r="G1533" i="1" s="1"/>
  <c r="H1532" i="1"/>
  <c r="G1532" i="1"/>
  <c r="C1532" i="1"/>
  <c r="C1531" i="1"/>
  <c r="H1531" i="1" s="1"/>
  <c r="C1530" i="1"/>
  <c r="H1529" i="1"/>
  <c r="C1529" i="1"/>
  <c r="G1529" i="1" s="1"/>
  <c r="H1528" i="1"/>
  <c r="G1528" i="1"/>
  <c r="C1528" i="1"/>
  <c r="C1527" i="1"/>
  <c r="H1527" i="1" s="1"/>
  <c r="C1526" i="1"/>
  <c r="H1525" i="1"/>
  <c r="C1525" i="1"/>
  <c r="G1525" i="1" s="1"/>
  <c r="H1524" i="1"/>
  <c r="G1524" i="1"/>
  <c r="C1524" i="1"/>
  <c r="C1523" i="1"/>
  <c r="H1523" i="1" s="1"/>
  <c r="C1522" i="1"/>
  <c r="H1521" i="1"/>
  <c r="C1521" i="1"/>
  <c r="G1521" i="1" s="1"/>
  <c r="H1520" i="1"/>
  <c r="G1520" i="1"/>
  <c r="C1520" i="1"/>
  <c r="C1519" i="1"/>
  <c r="H1519" i="1" s="1"/>
  <c r="C1518" i="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H1505" i="1"/>
  <c r="C1505" i="1"/>
  <c r="G1505" i="1" s="1"/>
  <c r="C1504" i="1"/>
  <c r="G1504" i="1" s="1"/>
  <c r="C1503" i="1"/>
  <c r="H1503" i="1" s="1"/>
  <c r="C1502" i="1"/>
  <c r="C1501" i="1"/>
  <c r="H1501" i="1" s="1"/>
  <c r="H1500" i="1"/>
  <c r="G1500" i="1"/>
  <c r="C1500" i="1"/>
  <c r="C1498" i="1"/>
  <c r="H1497" i="1"/>
  <c r="G1497" i="1"/>
  <c r="C1497" i="1"/>
  <c r="H1496" i="1"/>
  <c r="G1496" i="1"/>
  <c r="C1496" i="1"/>
  <c r="C1495" i="1"/>
  <c r="H1495" i="1" s="1"/>
  <c r="C1494" i="1"/>
  <c r="H1493" i="1"/>
  <c r="G1493" i="1"/>
  <c r="C1493" i="1"/>
  <c r="H1492" i="1"/>
  <c r="G1492" i="1"/>
  <c r="C1492" i="1"/>
  <c r="G1491" i="1"/>
  <c r="C1491" i="1"/>
  <c r="H1491" i="1" s="1"/>
  <c r="H1490" i="1"/>
  <c r="C1490" i="1"/>
  <c r="G1490" i="1" s="1"/>
  <c r="H1489" i="1"/>
  <c r="C1489" i="1"/>
  <c r="G1489" i="1" s="1"/>
  <c r="H1488" i="1"/>
  <c r="G1488" i="1"/>
  <c r="C1488" i="1"/>
  <c r="C1487" i="1"/>
  <c r="H1487" i="1" s="1"/>
  <c r="C1486" i="1"/>
  <c r="H1486" i="1" s="1"/>
  <c r="C1485" i="1"/>
  <c r="G1485" i="1" s="1"/>
  <c r="C1484" i="1"/>
  <c r="H1484" i="1" s="1"/>
  <c r="C1483" i="1"/>
  <c r="H1483" i="1" s="1"/>
  <c r="C1482" i="1"/>
  <c r="H1482" i="1" s="1"/>
  <c r="H1480" i="1"/>
  <c r="G1480" i="1"/>
  <c r="C1480" i="1"/>
  <c r="H1479" i="1"/>
  <c r="D1479" i="1"/>
  <c r="C1479" i="1"/>
  <c r="G1479" i="1" s="1"/>
  <c r="I1479" i="1" s="1"/>
  <c r="D1478" i="1"/>
  <c r="H1478" i="1" s="1"/>
  <c r="C1478" i="1"/>
  <c r="H1477" i="1"/>
  <c r="D1477" i="1"/>
  <c r="C1477" i="1"/>
  <c r="G1477" i="1" s="1"/>
  <c r="I1477" i="1" s="1"/>
  <c r="D1476" i="1"/>
  <c r="H1476" i="1" s="1"/>
  <c r="C1476" i="1"/>
  <c r="D1475" i="1"/>
  <c r="H1475" i="1" s="1"/>
  <c r="C1475" i="1"/>
  <c r="H1474" i="1"/>
  <c r="D1474" i="1"/>
  <c r="C1474" i="1"/>
  <c r="G1474" i="1" s="1"/>
  <c r="I1474" i="1" s="1"/>
  <c r="D1473" i="1"/>
  <c r="H1473" i="1" s="1"/>
  <c r="C1473" i="1"/>
  <c r="H1472" i="1"/>
  <c r="D1472" i="1"/>
  <c r="J1472" i="1" s="1"/>
  <c r="C1472" i="1"/>
  <c r="G1472" i="1" s="1"/>
  <c r="I1472" i="1" s="1"/>
  <c r="D1471" i="1"/>
  <c r="H1471" i="1" s="1"/>
  <c r="C1471" i="1"/>
  <c r="D1470" i="1"/>
  <c r="H1470" i="1" s="1"/>
  <c r="C1470" i="1"/>
  <c r="D1469" i="1"/>
  <c r="H1469" i="1" s="1"/>
  <c r="C1469" i="1"/>
  <c r="H1468" i="1"/>
  <c r="D1468" i="1"/>
  <c r="J1468" i="1" s="1"/>
  <c r="C1468" i="1"/>
  <c r="G1468" i="1" s="1"/>
  <c r="I1468" i="1" s="1"/>
  <c r="D1467" i="1"/>
  <c r="H1467" i="1" s="1"/>
  <c r="C1467" i="1"/>
  <c r="H1466" i="1"/>
  <c r="D1466" i="1"/>
  <c r="J1466" i="1" s="1"/>
  <c r="C1466" i="1"/>
  <c r="G1466" i="1" s="1"/>
  <c r="I1466" i="1" s="1"/>
  <c r="D1465" i="1"/>
  <c r="H1465" i="1" s="1"/>
  <c r="C1465" i="1"/>
  <c r="H1464" i="1"/>
  <c r="D1464" i="1"/>
  <c r="J1464" i="1" s="1"/>
  <c r="C1464" i="1"/>
  <c r="G1464" i="1" s="1"/>
  <c r="I1464" i="1" s="1"/>
  <c r="D1463" i="1"/>
  <c r="H1463" i="1" s="1"/>
  <c r="C1463" i="1"/>
  <c r="H1462" i="1"/>
  <c r="D1462" i="1"/>
  <c r="J1462" i="1" s="1"/>
  <c r="C1462" i="1"/>
  <c r="G1462" i="1" s="1"/>
  <c r="I1462" i="1" s="1"/>
  <c r="H1461" i="1"/>
  <c r="D1461" i="1"/>
  <c r="C1461" i="1"/>
  <c r="G1461" i="1" s="1"/>
  <c r="D1460" i="1"/>
  <c r="H1460" i="1" s="1"/>
  <c r="C1460" i="1"/>
  <c r="H1459" i="1"/>
  <c r="D1459" i="1"/>
  <c r="J1459" i="1" s="1"/>
  <c r="C1459" i="1"/>
  <c r="G1459" i="1" s="1"/>
  <c r="I1459" i="1" s="1"/>
  <c r="D1458" i="1"/>
  <c r="H1458" i="1" s="1"/>
  <c r="C1458" i="1"/>
  <c r="H1457" i="1"/>
  <c r="D1457" i="1"/>
  <c r="J1457" i="1" s="1"/>
  <c r="C1457" i="1"/>
  <c r="G1457" i="1" s="1"/>
  <c r="I1457" i="1" s="1"/>
  <c r="D1456" i="1"/>
  <c r="C1456" i="1"/>
  <c r="H1455" i="1"/>
  <c r="D1455" i="1"/>
  <c r="J1455" i="1" s="1"/>
  <c r="C1455" i="1"/>
  <c r="G1455" i="1" s="1"/>
  <c r="I1455" i="1" s="1"/>
  <c r="H1454" i="1"/>
  <c r="D1454" i="1"/>
  <c r="C1454" i="1"/>
  <c r="G1454" i="1" s="1"/>
  <c r="D1453" i="1"/>
  <c r="C1453" i="1"/>
  <c r="G1453" i="1" s="1"/>
  <c r="D1452" i="1"/>
  <c r="H1452" i="1" s="1"/>
  <c r="C1452" i="1"/>
  <c r="H1451" i="1"/>
  <c r="D1451" i="1"/>
  <c r="J1451" i="1" s="1"/>
  <c r="C1451" i="1"/>
  <c r="G1451" i="1" s="1"/>
  <c r="I1451" i="1" s="1"/>
  <c r="D1450" i="1"/>
  <c r="H1450" i="1" s="1"/>
  <c r="C1450" i="1"/>
  <c r="H1449" i="1"/>
  <c r="D1449" i="1"/>
  <c r="J1449" i="1" s="1"/>
  <c r="C1449" i="1"/>
  <c r="G1449" i="1" s="1"/>
  <c r="I1449" i="1" s="1"/>
  <c r="D1448" i="1"/>
  <c r="H1448" i="1" s="1"/>
  <c r="C1448" i="1"/>
  <c r="H1447" i="1"/>
  <c r="D1447" i="1"/>
  <c r="J1447" i="1" s="1"/>
  <c r="C1447" i="1"/>
  <c r="G1447" i="1" s="1"/>
  <c r="I1447" i="1" s="1"/>
  <c r="D1446" i="1"/>
  <c r="H1446" i="1" s="1"/>
  <c r="C1446" i="1"/>
  <c r="G1445" i="1"/>
  <c r="D1445" i="1"/>
  <c r="C1445" i="1"/>
  <c r="J1445" i="1" s="1"/>
  <c r="D1444" i="1"/>
  <c r="C1444" i="1"/>
  <c r="H1444" i="1" s="1"/>
  <c r="G1443" i="1"/>
  <c r="D1443" i="1"/>
  <c r="C1443" i="1"/>
  <c r="J1443" i="1" s="1"/>
  <c r="D1442" i="1"/>
  <c r="C1442" i="1"/>
  <c r="H1442" i="1" s="1"/>
  <c r="G1441" i="1"/>
  <c r="D1441" i="1"/>
  <c r="C1441" i="1"/>
  <c r="J1441" i="1" s="1"/>
  <c r="D1440" i="1"/>
  <c r="C1440" i="1"/>
  <c r="H1440" i="1" s="1"/>
  <c r="G1439" i="1"/>
  <c r="D1439" i="1"/>
  <c r="C1439" i="1"/>
  <c r="J1439" i="1" s="1"/>
  <c r="G1438" i="1"/>
  <c r="D1438" i="1"/>
  <c r="C1438" i="1"/>
  <c r="H1438" i="1" s="1"/>
  <c r="G1437" i="1"/>
  <c r="D1437" i="1"/>
  <c r="C1437" i="1"/>
  <c r="H1437" i="1" s="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G1419" i="1"/>
  <c r="D1419" i="1"/>
  <c r="C1419" i="1"/>
  <c r="H1419" i="1" s="1"/>
  <c r="G1418" i="1"/>
  <c r="D1418" i="1"/>
  <c r="C1418" i="1"/>
  <c r="H1418" i="1" s="1"/>
  <c r="G1417" i="1"/>
  <c r="D1417" i="1"/>
  <c r="C1417" i="1"/>
  <c r="H1417" i="1" s="1"/>
  <c r="G1416" i="1"/>
  <c r="D1416" i="1"/>
  <c r="C1416" i="1"/>
  <c r="H1416" i="1" s="1"/>
  <c r="G1415" i="1"/>
  <c r="D1415" i="1"/>
  <c r="C1415" i="1"/>
  <c r="H1415" i="1" s="1"/>
  <c r="G1414" i="1"/>
  <c r="D1414" i="1"/>
  <c r="C1414" i="1"/>
  <c r="H1414" i="1" s="1"/>
  <c r="G1413" i="1"/>
  <c r="D1413" i="1"/>
  <c r="C1413" i="1"/>
  <c r="H1413" i="1" s="1"/>
  <c r="G1412" i="1"/>
  <c r="D1412" i="1"/>
  <c r="C1412" i="1"/>
  <c r="H1412" i="1" s="1"/>
  <c r="D1411" i="1"/>
  <c r="G1411" i="1" s="1"/>
  <c r="C1411" i="1"/>
  <c r="G1410" i="1"/>
  <c r="D1410" i="1"/>
  <c r="C1410" i="1"/>
  <c r="H1410" i="1" s="1"/>
  <c r="D1409" i="1"/>
  <c r="G1409" i="1" s="1"/>
  <c r="C1409" i="1"/>
  <c r="H1409" i="1" s="1"/>
  <c r="D1408" i="1"/>
  <c r="G1407" i="1"/>
  <c r="D1407" i="1"/>
  <c r="C1407" i="1"/>
  <c r="H1407" i="1" s="1"/>
  <c r="G1406" i="1"/>
  <c r="D1406" i="1"/>
  <c r="C1406" i="1"/>
  <c r="H1406" i="1" s="1"/>
  <c r="G1405" i="1"/>
  <c r="D1405" i="1"/>
  <c r="C1405" i="1"/>
  <c r="H1405" i="1" s="1"/>
  <c r="G1404" i="1"/>
  <c r="D1404" i="1"/>
  <c r="C1404" i="1"/>
  <c r="H1404" i="1" s="1"/>
  <c r="G1403" i="1"/>
  <c r="D1403" i="1"/>
  <c r="C1403" i="1"/>
  <c r="H1403" i="1" s="1"/>
  <c r="G1402" i="1"/>
  <c r="D1402" i="1"/>
  <c r="C1402" i="1"/>
  <c r="H1402" i="1" s="1"/>
  <c r="G1401" i="1"/>
  <c r="D1401" i="1"/>
  <c r="C1401" i="1"/>
  <c r="H1401" i="1" s="1"/>
  <c r="G1400" i="1"/>
  <c r="D1400" i="1"/>
  <c r="C1400" i="1"/>
  <c r="H1400" i="1" s="1"/>
  <c r="G1399" i="1"/>
  <c r="D1399" i="1"/>
  <c r="C1399" i="1"/>
  <c r="H1399" i="1" s="1"/>
  <c r="G1398" i="1"/>
  <c r="D1398" i="1"/>
  <c r="C1398" i="1"/>
  <c r="H1398" i="1" s="1"/>
  <c r="G1397" i="1"/>
  <c r="D1397" i="1"/>
  <c r="C1397" i="1"/>
  <c r="H1397" i="1" s="1"/>
  <c r="G1396" i="1"/>
  <c r="D1396" i="1"/>
  <c r="C1396" i="1"/>
  <c r="H1396" i="1" s="1"/>
  <c r="G1395" i="1"/>
  <c r="D1395" i="1"/>
  <c r="C1395" i="1"/>
  <c r="H1395" i="1" s="1"/>
  <c r="G1394" i="1"/>
  <c r="D1394" i="1"/>
  <c r="C1394" i="1"/>
  <c r="H1394" i="1" s="1"/>
  <c r="G1393" i="1"/>
  <c r="D1393" i="1"/>
  <c r="C1393" i="1"/>
  <c r="H1393" i="1" s="1"/>
  <c r="G1392" i="1"/>
  <c r="D1392" i="1"/>
  <c r="C1392" i="1"/>
  <c r="H1392" i="1" s="1"/>
  <c r="G1391" i="1"/>
  <c r="D1391" i="1"/>
  <c r="C1391" i="1"/>
  <c r="H1391" i="1" s="1"/>
  <c r="G1390" i="1"/>
  <c r="D1390" i="1"/>
  <c r="C1390" i="1"/>
  <c r="H1390" i="1" s="1"/>
  <c r="G1389" i="1"/>
  <c r="D1389" i="1"/>
  <c r="C1389" i="1"/>
  <c r="H1389" i="1" s="1"/>
  <c r="G1388" i="1"/>
  <c r="D1388" i="1"/>
  <c r="C1388" i="1"/>
  <c r="H1388" i="1" s="1"/>
  <c r="G1387" i="1"/>
  <c r="D1387" i="1"/>
  <c r="C1387" i="1"/>
  <c r="H1387" i="1" s="1"/>
  <c r="G1386" i="1"/>
  <c r="D1386" i="1"/>
  <c r="C1386" i="1"/>
  <c r="H1386" i="1" s="1"/>
  <c r="G1385" i="1"/>
  <c r="D1385" i="1"/>
  <c r="C1385" i="1"/>
  <c r="H1385" i="1" s="1"/>
  <c r="G1384" i="1"/>
  <c r="D1384" i="1"/>
  <c r="C1384" i="1"/>
  <c r="H1384" i="1" s="1"/>
  <c r="G1383" i="1"/>
  <c r="D1383" i="1"/>
  <c r="C1383" i="1"/>
  <c r="H1383" i="1" s="1"/>
  <c r="G1382" i="1"/>
  <c r="D1382" i="1"/>
  <c r="C1382" i="1"/>
  <c r="H1382" i="1" s="1"/>
  <c r="G1381" i="1"/>
  <c r="D1381" i="1"/>
  <c r="C1381" i="1"/>
  <c r="H1381" i="1" s="1"/>
  <c r="G1380" i="1"/>
  <c r="D1380" i="1"/>
  <c r="C1380" i="1"/>
  <c r="H1380" i="1" s="1"/>
  <c r="G1379" i="1"/>
  <c r="D1379" i="1"/>
  <c r="C1379" i="1"/>
  <c r="H1379" i="1" s="1"/>
  <c r="G1378" i="1"/>
  <c r="D1378" i="1"/>
  <c r="C1378" i="1"/>
  <c r="H1378" i="1" s="1"/>
  <c r="G1377" i="1"/>
  <c r="D1377" i="1"/>
  <c r="C1377" i="1"/>
  <c r="H1377" i="1" s="1"/>
  <c r="G1376" i="1"/>
  <c r="D1376" i="1"/>
  <c r="C1376" i="1"/>
  <c r="H1376" i="1" s="1"/>
  <c r="G1375" i="1"/>
  <c r="D1375" i="1"/>
  <c r="C1375" i="1"/>
  <c r="H1375" i="1" s="1"/>
  <c r="G1374" i="1"/>
  <c r="D1374" i="1"/>
  <c r="C1374" i="1"/>
  <c r="H1374" i="1" s="1"/>
  <c r="G1373" i="1"/>
  <c r="D1373" i="1"/>
  <c r="C1373" i="1"/>
  <c r="H1373" i="1" s="1"/>
  <c r="G1372" i="1"/>
  <c r="D1372" i="1"/>
  <c r="C1372" i="1"/>
  <c r="H1372" i="1" s="1"/>
  <c r="G1371" i="1"/>
  <c r="D1371" i="1"/>
  <c r="C1371" i="1"/>
  <c r="H1371" i="1" s="1"/>
  <c r="G1370" i="1"/>
  <c r="D1370" i="1"/>
  <c r="C1370" i="1"/>
  <c r="H1370" i="1" s="1"/>
  <c r="G1369" i="1"/>
  <c r="D1369" i="1"/>
  <c r="C1369" i="1"/>
  <c r="H1369" i="1" s="1"/>
  <c r="G1368" i="1"/>
  <c r="D1368" i="1"/>
  <c r="C1368" i="1"/>
  <c r="H1368" i="1" s="1"/>
  <c r="G1367" i="1"/>
  <c r="D1367" i="1"/>
  <c r="C1367" i="1"/>
  <c r="H1367" i="1" s="1"/>
  <c r="G1366" i="1"/>
  <c r="D1366" i="1"/>
  <c r="C1366" i="1"/>
  <c r="H1366" i="1" s="1"/>
  <c r="G1365" i="1"/>
  <c r="D1365" i="1"/>
  <c r="C1365" i="1"/>
  <c r="H1365" i="1" s="1"/>
  <c r="G1364" i="1"/>
  <c r="D1364" i="1"/>
  <c r="C1364" i="1"/>
  <c r="H1364" i="1" s="1"/>
  <c r="G1363" i="1"/>
  <c r="D1363" i="1"/>
  <c r="C1363" i="1"/>
  <c r="H1363" i="1" s="1"/>
  <c r="G1362" i="1"/>
  <c r="D1362" i="1"/>
  <c r="C1362" i="1"/>
  <c r="H1362" i="1" s="1"/>
  <c r="G1361" i="1"/>
  <c r="D1361" i="1"/>
  <c r="C1361" i="1"/>
  <c r="H1361" i="1" s="1"/>
  <c r="G1360" i="1"/>
  <c r="D1360" i="1"/>
  <c r="C1360" i="1"/>
  <c r="H1360" i="1" s="1"/>
  <c r="G1359" i="1"/>
  <c r="D1359" i="1"/>
  <c r="C1359" i="1"/>
  <c r="H1359" i="1" s="1"/>
  <c r="G1358" i="1"/>
  <c r="D1358" i="1"/>
  <c r="C1358" i="1"/>
  <c r="H1358" i="1" s="1"/>
  <c r="G1357" i="1"/>
  <c r="D1357" i="1"/>
  <c r="C1357" i="1"/>
  <c r="H1357" i="1" s="1"/>
  <c r="G1356" i="1"/>
  <c r="D1356" i="1"/>
  <c r="C1356" i="1"/>
  <c r="H1356" i="1" s="1"/>
  <c r="G1355" i="1"/>
  <c r="D1355" i="1"/>
  <c r="C1355" i="1"/>
  <c r="H1355" i="1" s="1"/>
  <c r="G1354" i="1"/>
  <c r="D1354" i="1"/>
  <c r="C1354" i="1"/>
  <c r="H1354" i="1" s="1"/>
  <c r="G1353" i="1"/>
  <c r="D1353" i="1"/>
  <c r="C1353" i="1"/>
  <c r="H1353" i="1" s="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D1278" i="1"/>
  <c r="H1278" i="1" s="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G1244" i="1" s="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H1232" i="1"/>
  <c r="G1232" i="1"/>
  <c r="D1232" i="1"/>
  <c r="C1232" i="1"/>
  <c r="H1231" i="1"/>
  <c r="G1231" i="1"/>
  <c r="D1231" i="1"/>
  <c r="C1231" i="1"/>
  <c r="H1230" i="1"/>
  <c r="G1230" i="1"/>
  <c r="D1230" i="1"/>
  <c r="C1230" i="1"/>
  <c r="G1229" i="1"/>
  <c r="D1229" i="1"/>
  <c r="H1229" i="1" s="1"/>
  <c r="C1229" i="1"/>
  <c r="H1228" i="1"/>
  <c r="G1228" i="1"/>
  <c r="D1228" i="1"/>
  <c r="C1228" i="1"/>
  <c r="G1227" i="1"/>
  <c r="D1227" i="1"/>
  <c r="H1227" i="1" s="1"/>
  <c r="C1227" i="1"/>
  <c r="H1226" i="1"/>
  <c r="G1226" i="1"/>
  <c r="D1226" i="1"/>
  <c r="C1226" i="1"/>
  <c r="H1225" i="1"/>
  <c r="G1225" i="1"/>
  <c r="D1225" i="1"/>
  <c r="C1225" i="1"/>
  <c r="G1224" i="1"/>
  <c r="D1224" i="1"/>
  <c r="H1224" i="1" s="1"/>
  <c r="C1224" i="1"/>
  <c r="C1223" i="1"/>
  <c r="H1221" i="1"/>
  <c r="G1221" i="1"/>
  <c r="D1221" i="1"/>
  <c r="C1221" i="1"/>
  <c r="H1220" i="1"/>
  <c r="G1220" i="1"/>
  <c r="D1220" i="1"/>
  <c r="C1220" i="1"/>
  <c r="H1219" i="1"/>
  <c r="G1219" i="1"/>
  <c r="D1219" i="1"/>
  <c r="C1219" i="1"/>
  <c r="H1218" i="1"/>
  <c r="G1218" i="1"/>
  <c r="D1218" i="1"/>
  <c r="C1218" i="1"/>
  <c r="H1217" i="1"/>
  <c r="D1217" i="1"/>
  <c r="G1217" i="1" s="1"/>
  <c r="C1217" i="1"/>
  <c r="H1216" i="1"/>
  <c r="D1216" i="1"/>
  <c r="G1216" i="1" s="1"/>
  <c r="C1216"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D1165" i="1"/>
  <c r="H1165" i="1" s="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D1156" i="1"/>
  <c r="H1156" i="1" s="1"/>
  <c r="C1156" i="1"/>
  <c r="H1155" i="1"/>
  <c r="G1155" i="1"/>
  <c r="D1155" i="1"/>
  <c r="C1155" i="1"/>
  <c r="C1154" i="1"/>
  <c r="C1153" i="1"/>
  <c r="G1151" i="1"/>
  <c r="D1151" i="1"/>
  <c r="H1151" i="1" s="1"/>
  <c r="C1151" i="1"/>
  <c r="H1150" i="1"/>
  <c r="G1150" i="1"/>
  <c r="D1150" i="1"/>
  <c r="C1150" i="1"/>
  <c r="H1149" i="1"/>
  <c r="G1149" i="1"/>
  <c r="D1149" i="1"/>
  <c r="C1149" i="1"/>
  <c r="G1148" i="1"/>
  <c r="D1148" i="1"/>
  <c r="H1148" i="1" s="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D1050" i="1"/>
  <c r="H1050" i="1" s="1"/>
  <c r="C1050" i="1"/>
  <c r="H1049" i="1"/>
  <c r="G1049" i="1"/>
  <c r="D1049" i="1"/>
  <c r="C1049" i="1"/>
  <c r="G1048" i="1"/>
  <c r="D1048" i="1"/>
  <c r="H1048" i="1" s="1"/>
  <c r="C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H1035" i="1" s="1"/>
  <c r="C1035" i="1"/>
  <c r="D1034" i="1"/>
  <c r="H1034" i="1" s="1"/>
  <c r="C1034" i="1"/>
  <c r="H1033" i="1"/>
  <c r="D1033" i="1"/>
  <c r="G1033" i="1" s="1"/>
  <c r="C1033" i="1"/>
  <c r="D1032" i="1"/>
  <c r="H1032" i="1" s="1"/>
  <c r="C1032" i="1"/>
  <c r="H1031" i="1"/>
  <c r="G1031" i="1"/>
  <c r="D1031" i="1"/>
  <c r="C1031" i="1"/>
  <c r="D1030" i="1"/>
  <c r="H1030" i="1" s="1"/>
  <c r="C1030" i="1"/>
  <c r="H1029" i="1"/>
  <c r="G1029" i="1"/>
  <c r="D1029" i="1"/>
  <c r="C1029" i="1"/>
  <c r="H1028" i="1"/>
  <c r="D1028" i="1"/>
  <c r="G1028" i="1" s="1"/>
  <c r="C1028" i="1"/>
  <c r="H1027" i="1"/>
  <c r="G1027" i="1"/>
  <c r="D1027" i="1"/>
  <c r="C1027" i="1"/>
  <c r="H1026" i="1"/>
  <c r="G1026" i="1"/>
  <c r="D1026" i="1"/>
  <c r="C1026" i="1"/>
  <c r="D1025" i="1"/>
  <c r="G1025" i="1" s="1"/>
  <c r="C1025" i="1"/>
  <c r="H1024" i="1"/>
  <c r="G1024" i="1"/>
  <c r="D1024" i="1"/>
  <c r="C1024" i="1"/>
  <c r="D1023" i="1"/>
  <c r="G1023" i="1" s="1"/>
  <c r="C1023" i="1"/>
  <c r="H1022" i="1"/>
  <c r="G1022" i="1"/>
  <c r="D1022" i="1"/>
  <c r="C1022" i="1"/>
  <c r="H1021" i="1"/>
  <c r="G1021" i="1"/>
  <c r="D1021" i="1"/>
  <c r="C1021" i="1"/>
  <c r="H1020" i="1"/>
  <c r="G1020" i="1"/>
  <c r="D1020" i="1"/>
  <c r="C1020" i="1"/>
  <c r="H1019" i="1"/>
  <c r="G1019" i="1"/>
  <c r="D1019" i="1"/>
  <c r="C1019" i="1"/>
  <c r="D1018" i="1"/>
  <c r="H1018" i="1" s="1"/>
  <c r="C1018" i="1"/>
  <c r="H1017" i="1"/>
  <c r="G1017" i="1"/>
  <c r="D1017" i="1"/>
  <c r="C1017" i="1"/>
  <c r="H1016" i="1"/>
  <c r="G1016" i="1"/>
  <c r="D1016" i="1"/>
  <c r="C1016" i="1"/>
  <c r="H1015" i="1"/>
  <c r="G1015" i="1"/>
  <c r="D1015" i="1"/>
  <c r="C1015" i="1"/>
  <c r="H1014" i="1"/>
  <c r="D1014" i="1"/>
  <c r="G1014" i="1" s="1"/>
  <c r="C1014" i="1"/>
  <c r="D1013" i="1"/>
  <c r="H1013" i="1" s="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H1006" i="1" s="1"/>
  <c r="C1006" i="1"/>
  <c r="H1005" i="1"/>
  <c r="G1005" i="1"/>
  <c r="D1005" i="1"/>
  <c r="C1005" i="1"/>
  <c r="D1004" i="1"/>
  <c r="H1004" i="1" s="1"/>
  <c r="C1004" i="1"/>
  <c r="H1003" i="1"/>
  <c r="G1003" i="1"/>
  <c r="D1003" i="1"/>
  <c r="C1003" i="1"/>
  <c r="H1002" i="1"/>
  <c r="G1002" i="1"/>
  <c r="D1002" i="1"/>
  <c r="C1002" i="1"/>
  <c r="H1001" i="1"/>
  <c r="G1001" i="1"/>
  <c r="D1001" i="1"/>
  <c r="C1001" i="1"/>
  <c r="D1000" i="1"/>
  <c r="H1000" i="1" s="1"/>
  <c r="C1000" i="1"/>
  <c r="H999" i="1"/>
  <c r="G999" i="1"/>
  <c r="D999" i="1"/>
  <c r="C999" i="1"/>
  <c r="D998" i="1"/>
  <c r="H998" i="1" s="1"/>
  <c r="C998" i="1"/>
  <c r="C997" i="1"/>
  <c r="D996" i="1"/>
  <c r="H996" i="1" s="1"/>
  <c r="C996" i="1"/>
  <c r="D995" i="1"/>
  <c r="H995" i="1" s="1"/>
  <c r="C995" i="1"/>
  <c r="H994" i="1"/>
  <c r="G994" i="1"/>
  <c r="D994" i="1"/>
  <c r="C994" i="1"/>
  <c r="D993" i="1"/>
  <c r="H993" i="1" s="1"/>
  <c r="C993" i="1"/>
  <c r="H992" i="1"/>
  <c r="G992" i="1"/>
  <c r="D992" i="1"/>
  <c r="C992" i="1"/>
  <c r="D991" i="1"/>
  <c r="H991" i="1" s="1"/>
  <c r="C991" i="1"/>
  <c r="C990" i="1"/>
  <c r="H989" i="1"/>
  <c r="G989" i="1"/>
  <c r="D989" i="1"/>
  <c r="C989" i="1"/>
  <c r="H988" i="1"/>
  <c r="G988" i="1"/>
  <c r="D988" i="1"/>
  <c r="C988" i="1"/>
  <c r="D987" i="1"/>
  <c r="H987" i="1" s="1"/>
  <c r="C987" i="1"/>
  <c r="D986" i="1"/>
  <c r="H986" i="1" s="1"/>
  <c r="C986" i="1"/>
  <c r="C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H715" i="1" s="1"/>
  <c r="C715" i="1"/>
  <c r="H714" i="1"/>
  <c r="G714" i="1"/>
  <c r="D714" i="1"/>
  <c r="C714" i="1"/>
  <c r="D713" i="1"/>
  <c r="H713" i="1" s="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D671" i="1"/>
  <c r="H671" i="1" s="1"/>
  <c r="C671" i="1"/>
  <c r="H670" i="1"/>
  <c r="G670" i="1"/>
  <c r="D670" i="1"/>
  <c r="C670" i="1"/>
  <c r="D669" i="1"/>
  <c r="H669" i="1" s="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G647" i="1" s="1"/>
  <c r="C647" i="1"/>
  <c r="H646" i="1"/>
  <c r="G646" i="1"/>
  <c r="D646" i="1"/>
  <c r="C646" i="1"/>
  <c r="C645" i="1"/>
  <c r="D644" i="1"/>
  <c r="H644" i="1" s="1"/>
  <c r="C644" i="1"/>
  <c r="D643" i="1"/>
  <c r="H643" i="1" s="1"/>
  <c r="C643" i="1"/>
  <c r="H642" i="1"/>
  <c r="D642" i="1"/>
  <c r="G642" i="1" s="1"/>
  <c r="C642" i="1"/>
  <c r="H641" i="1"/>
  <c r="G641" i="1"/>
  <c r="D641" i="1"/>
  <c r="C641" i="1"/>
  <c r="C638" i="1"/>
  <c r="H632" i="1"/>
  <c r="D632" i="1"/>
  <c r="G632" i="1" s="1"/>
  <c r="C632" i="1"/>
  <c r="H631" i="1"/>
  <c r="D631" i="1"/>
  <c r="G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G412" i="1" s="1"/>
  <c r="C412" i="1"/>
  <c r="C411" i="1"/>
  <c r="H406" i="1"/>
  <c r="G406" i="1"/>
  <c r="D406" i="1"/>
  <c r="C406" i="1"/>
  <c r="G405" i="1"/>
  <c r="D405" i="1"/>
  <c r="H405" i="1" s="1"/>
  <c r="C405" i="1"/>
  <c r="G404" i="1"/>
  <c r="D404" i="1"/>
  <c r="H404" i="1" s="1"/>
  <c r="C404" i="1"/>
  <c r="H401" i="1"/>
  <c r="D401" i="1"/>
  <c r="G401" i="1" s="1"/>
  <c r="C401" i="1"/>
  <c r="H400" i="1"/>
  <c r="D400" i="1"/>
  <c r="G400" i="1" s="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3" i="1"/>
  <c r="D292" i="1"/>
  <c r="H292" i="1" s="1"/>
  <c r="C292" i="1"/>
  <c r="D291" i="1"/>
  <c r="H291" i="1" s="1"/>
  <c r="C291" i="1"/>
  <c r="D290" i="1"/>
  <c r="H290" i="1" s="1"/>
  <c r="C290" i="1"/>
  <c r="H289" i="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C259" i="1"/>
  <c r="H258" i="1"/>
  <c r="G258" i="1"/>
  <c r="D258" i="1"/>
  <c r="C258" i="1"/>
  <c r="D257" i="1"/>
  <c r="H257" i="1" s="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D191" i="1"/>
  <c r="G191" i="1" s="1"/>
  <c r="C191" i="1"/>
  <c r="H190" i="1"/>
  <c r="G190" i="1"/>
  <c r="D190" i="1"/>
  <c r="C190" i="1"/>
  <c r="H189" i="1"/>
  <c r="G189" i="1"/>
  <c r="D189" i="1"/>
  <c r="C189" i="1"/>
  <c r="H188" i="1"/>
  <c r="G188" i="1"/>
  <c r="D188" i="1"/>
  <c r="C188" i="1"/>
  <c r="H187" i="1"/>
  <c r="D187" i="1"/>
  <c r="G187" i="1" s="1"/>
  <c r="C187" i="1"/>
  <c r="H186" i="1"/>
  <c r="G186" i="1"/>
  <c r="D186" i="1"/>
  <c r="C186" i="1"/>
  <c r="H185" i="1"/>
  <c r="G185" i="1"/>
  <c r="D185" i="1"/>
  <c r="C185" i="1"/>
  <c r="C184" i="1"/>
  <c r="H183" i="1"/>
  <c r="G183" i="1"/>
  <c r="D183" i="1"/>
  <c r="C183" i="1"/>
  <c r="H182" i="1"/>
  <c r="G182" i="1"/>
  <c r="D182" i="1"/>
  <c r="C182" i="1"/>
  <c r="H181" i="1"/>
  <c r="G181" i="1"/>
  <c r="D181" i="1"/>
  <c r="C181" i="1"/>
  <c r="D180" i="1"/>
  <c r="H180" i="1" s="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D172" i="1"/>
  <c r="G172" i="1" s="1"/>
  <c r="C172" i="1"/>
  <c r="H171" i="1"/>
  <c r="G171" i="1"/>
  <c r="D171" i="1"/>
  <c r="C171" i="1"/>
  <c r="H170" i="1"/>
  <c r="D170" i="1"/>
  <c r="G170" i="1" s="1"/>
  <c r="C170" i="1"/>
  <c r="H169" i="1"/>
  <c r="G169" i="1"/>
  <c r="D169" i="1"/>
  <c r="C169" i="1"/>
  <c r="H168" i="1"/>
  <c r="D168" i="1"/>
  <c r="G168" i="1" s="1"/>
  <c r="C168" i="1"/>
  <c r="H167" i="1"/>
  <c r="D167" i="1"/>
  <c r="G167" i="1" s="1"/>
  <c r="C167" i="1"/>
  <c r="H166" i="1"/>
  <c r="D166" i="1"/>
  <c r="G166" i="1" s="1"/>
  <c r="C166" i="1"/>
  <c r="D165" i="1"/>
  <c r="G165" i="1" s="1"/>
  <c r="C165" i="1"/>
  <c r="H164" i="1"/>
  <c r="G164" i="1"/>
  <c r="D164" i="1"/>
  <c r="C164" i="1"/>
  <c r="H163" i="1"/>
  <c r="G163" i="1"/>
  <c r="D163" i="1"/>
  <c r="C163" i="1"/>
  <c r="H162" i="1"/>
  <c r="D162" i="1"/>
  <c r="G162" i="1" s="1"/>
  <c r="C162" i="1"/>
  <c r="G161" i="1"/>
  <c r="D161" i="1"/>
  <c r="H161" i="1" s="1"/>
  <c r="C161" i="1"/>
  <c r="D160" i="1"/>
  <c r="H160" i="1" s="1"/>
  <c r="C160" i="1"/>
  <c r="H158" i="1"/>
  <c r="G158" i="1"/>
  <c r="D158" i="1"/>
  <c r="C158" i="1"/>
  <c r="H157" i="1"/>
  <c r="D157" i="1"/>
  <c r="G157" i="1" s="1"/>
  <c r="C157" i="1"/>
  <c r="H156" i="1"/>
  <c r="G156" i="1"/>
  <c r="D156" i="1"/>
  <c r="C156" i="1"/>
  <c r="C155" i="1"/>
  <c r="D154" i="1"/>
  <c r="H154" i="1" s="1"/>
  <c r="C154" i="1"/>
  <c r="H153" i="1"/>
  <c r="D153" i="1"/>
  <c r="G153" i="1" s="1"/>
  <c r="C153" i="1"/>
  <c r="H152" i="1"/>
  <c r="D152" i="1"/>
  <c r="G152" i="1" s="1"/>
  <c r="C152" i="1"/>
  <c r="H151" i="1"/>
  <c r="G151" i="1"/>
  <c r="D151" i="1"/>
  <c r="C151" i="1"/>
  <c r="H150" i="1"/>
  <c r="D150" i="1"/>
  <c r="G150" i="1" s="1"/>
  <c r="C150" i="1"/>
  <c r="G149"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D132" i="1"/>
  <c r="H132" i="1" s="1"/>
  <c r="C132" i="1"/>
  <c r="H131" i="1"/>
  <c r="D131" i="1"/>
  <c r="G131" i="1" s="1"/>
  <c r="C131" i="1"/>
  <c r="C130" i="1"/>
  <c r="C129" i="1"/>
  <c r="H128" i="1"/>
  <c r="G128" i="1"/>
  <c r="D128" i="1"/>
  <c r="C128" i="1"/>
  <c r="H127" i="1"/>
  <c r="G127" i="1"/>
  <c r="D127" i="1"/>
  <c r="C127" i="1"/>
  <c r="H126" i="1"/>
  <c r="G126" i="1"/>
  <c r="D126" i="1"/>
  <c r="C126" i="1"/>
  <c r="H125" i="1"/>
  <c r="D125" i="1"/>
  <c r="G125" i="1" s="1"/>
  <c r="C125" i="1"/>
  <c r="C124" i="1"/>
  <c r="H123" i="1"/>
  <c r="G123" i="1"/>
  <c r="D123" i="1"/>
  <c r="C123" i="1"/>
  <c r="H122" i="1"/>
  <c r="D122" i="1"/>
  <c r="G122" i="1" s="1"/>
  <c r="C122" i="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H113" i="1" s="1"/>
  <c r="C113" i="1"/>
  <c r="H112" i="1"/>
  <c r="G112" i="1"/>
  <c r="D112" i="1"/>
  <c r="C112" i="1"/>
  <c r="H111" i="1"/>
  <c r="G111" i="1"/>
  <c r="D111" i="1"/>
  <c r="C111" i="1"/>
  <c r="H110" i="1"/>
  <c r="G110" i="1"/>
  <c r="D110" i="1"/>
  <c r="C110" i="1"/>
  <c r="H109" i="1"/>
  <c r="G109" i="1"/>
  <c r="D109" i="1"/>
  <c r="C109"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D66" i="1"/>
  <c r="H66" i="1" s="1"/>
  <c r="C66" i="1"/>
  <c r="D65" i="1"/>
  <c r="H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576" i="1" l="1"/>
  <c r="G1576" i="1"/>
  <c r="I36" i="3"/>
  <c r="H1577" i="1"/>
  <c r="H1504" i="1"/>
  <c r="G1501" i="1"/>
  <c r="H1485" i="1"/>
  <c r="G1481" i="1"/>
  <c r="H1481" i="1"/>
  <c r="G1484" i="1"/>
  <c r="H1420" i="1"/>
  <c r="H1411" i="1"/>
  <c r="G1278" i="1"/>
  <c r="G1264" i="1"/>
  <c r="H1244" i="1"/>
  <c r="F246" i="5"/>
  <c r="D1223" i="1"/>
  <c r="G1165" i="1"/>
  <c r="G1156" i="1"/>
  <c r="G1050" i="1"/>
  <c r="G1034" i="1"/>
  <c r="G1035" i="1"/>
  <c r="G1030" i="1"/>
  <c r="G1032" i="1"/>
  <c r="H1023" i="1"/>
  <c r="H1025" i="1"/>
  <c r="G1013" i="1"/>
  <c r="G1018" i="1"/>
  <c r="F35" i="5"/>
  <c r="G1006" i="1"/>
  <c r="G1004" i="1"/>
  <c r="G1000" i="1"/>
  <c r="G997" i="1"/>
  <c r="G998" i="1"/>
  <c r="E12" i="5"/>
  <c r="E7" i="5" s="1"/>
  <c r="F19" i="5"/>
  <c r="G996" i="1"/>
  <c r="G995" i="1"/>
  <c r="G991" i="1"/>
  <c r="G993" i="1"/>
  <c r="G986" i="1"/>
  <c r="G987" i="1"/>
  <c r="F8" i="5"/>
  <c r="E32" i="9"/>
  <c r="B32" i="9" s="1"/>
  <c r="E33" i="9"/>
  <c r="B33" i="9" s="1"/>
  <c r="H1453" i="1"/>
  <c r="H1456" i="1"/>
  <c r="G413" i="1"/>
  <c r="H413" i="1"/>
  <c r="F418" i="4"/>
  <c r="G821" i="1"/>
  <c r="G715" i="1"/>
  <c r="G713" i="1"/>
  <c r="G711" i="1"/>
  <c r="G710" i="1"/>
  <c r="G703" i="1"/>
  <c r="G671" i="1"/>
  <c r="G668" i="1"/>
  <c r="G66" i="1"/>
  <c r="G669" i="1"/>
  <c r="H647" i="1"/>
  <c r="E23" i="9"/>
  <c r="B23" i="9" s="1"/>
  <c r="G644" i="1"/>
  <c r="G643" i="1"/>
  <c r="G645" i="1"/>
  <c r="H645" i="1"/>
  <c r="F652" i="4"/>
  <c r="G180" i="1"/>
  <c r="E44" i="9"/>
  <c r="B44" i="9" s="1"/>
  <c r="F402" i="4"/>
  <c r="H378" i="1"/>
  <c r="G378" i="1"/>
  <c r="G364" i="1"/>
  <c r="H364" i="1"/>
  <c r="E363" i="4"/>
  <c r="D358" i="1" s="1"/>
  <c r="F369" i="4"/>
  <c r="G411" i="1"/>
  <c r="H411" i="1"/>
  <c r="H412" i="1"/>
  <c r="E644" i="4"/>
  <c r="D638" i="1" s="1"/>
  <c r="G292" i="1"/>
  <c r="G291" i="1"/>
  <c r="G290" i="1"/>
  <c r="G288" i="1"/>
  <c r="G262" i="1"/>
  <c r="G260" i="1"/>
  <c r="F252" i="4"/>
  <c r="D248" i="1"/>
  <c r="D255" i="1"/>
  <c r="F259" i="4"/>
  <c r="G257" i="1"/>
  <c r="G209" i="1"/>
  <c r="E196" i="4"/>
  <c r="D192" i="1" s="1"/>
  <c r="H192" i="1" s="1"/>
  <c r="G206" i="1"/>
  <c r="G207" i="1"/>
  <c r="H184" i="1"/>
  <c r="G184" i="1"/>
  <c r="F188" i="4"/>
  <c r="E47" i="9"/>
  <c r="B47" i="9" s="1"/>
  <c r="F219" i="9"/>
  <c r="E43" i="9"/>
  <c r="B43" i="9" s="1"/>
  <c r="G173" i="1"/>
  <c r="H173" i="1"/>
  <c r="F177" i="4"/>
  <c r="H165" i="1"/>
  <c r="F169" i="4"/>
  <c r="G160" i="1"/>
  <c r="E163" i="4"/>
  <c r="D159" i="1" s="1"/>
  <c r="H155" i="1"/>
  <c r="G155" i="1"/>
  <c r="E152" i="4"/>
  <c r="D148" i="1" s="1"/>
  <c r="H148" i="1" s="1"/>
  <c r="F159" i="4"/>
  <c r="G154" i="1"/>
  <c r="G113" i="1"/>
  <c r="G132" i="1"/>
  <c r="G130" i="1"/>
  <c r="H130" i="1"/>
  <c r="F133" i="4"/>
  <c r="F134" i="4"/>
  <c r="E133" i="4"/>
  <c r="D129" i="1" s="1"/>
  <c r="G124" i="1"/>
  <c r="H124" i="1"/>
  <c r="E124" i="4"/>
  <c r="D120" i="1" s="1"/>
  <c r="G120" i="1" s="1"/>
  <c r="F128" i="4"/>
  <c r="D121" i="1"/>
  <c r="F125" i="4"/>
  <c r="D108" i="1"/>
  <c r="F112" i="4"/>
  <c r="E31" i="9"/>
  <c r="B31" i="9" s="1"/>
  <c r="H64" i="1"/>
  <c r="G64" i="1"/>
  <c r="G65" i="1"/>
  <c r="E50" i="4"/>
  <c r="D46" i="1" s="1"/>
  <c r="F68" i="4"/>
  <c r="H1499" i="1"/>
  <c r="G1499" i="1"/>
  <c r="J1446" i="1"/>
  <c r="J1448" i="1"/>
  <c r="J1450" i="1"/>
  <c r="J1452" i="1"/>
  <c r="J1456" i="1"/>
  <c r="J1458" i="1"/>
  <c r="J1460" i="1"/>
  <c r="J1463" i="1"/>
  <c r="J1465" i="1"/>
  <c r="J1467" i="1"/>
  <c r="J1471" i="1"/>
  <c r="J1473" i="1"/>
  <c r="J1476" i="1"/>
  <c r="J1478" i="1"/>
  <c r="H1498" i="1"/>
  <c r="G1498" i="1"/>
  <c r="H1518" i="1"/>
  <c r="G1518" i="1"/>
  <c r="H1522" i="1"/>
  <c r="G1522"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H1439" i="1"/>
  <c r="I1439" i="1" s="1"/>
  <c r="J1440" i="1"/>
  <c r="H1441" i="1"/>
  <c r="I1441" i="1" s="1"/>
  <c r="J1442" i="1"/>
  <c r="H1443" i="1"/>
  <c r="I1443" i="1" s="1"/>
  <c r="J1444" i="1"/>
  <c r="H1445" i="1"/>
  <c r="G1446" i="1"/>
  <c r="I1446" i="1" s="1"/>
  <c r="G1448" i="1"/>
  <c r="I1448" i="1" s="1"/>
  <c r="G1450" i="1"/>
  <c r="I1450" i="1" s="1"/>
  <c r="G1452" i="1"/>
  <c r="I1452" i="1" s="1"/>
  <c r="G1456" i="1"/>
  <c r="G1458" i="1"/>
  <c r="I1458" i="1" s="1"/>
  <c r="G1460" i="1"/>
  <c r="I1460" i="1" s="1"/>
  <c r="G1463" i="1"/>
  <c r="I1463" i="1" s="1"/>
  <c r="G1465" i="1"/>
  <c r="I1465" i="1" s="1"/>
  <c r="G1467" i="1"/>
  <c r="I1467" i="1" s="1"/>
  <c r="G1469" i="1"/>
  <c r="G1470" i="1"/>
  <c r="G1471" i="1"/>
  <c r="I1471" i="1" s="1"/>
  <c r="G1473" i="1"/>
  <c r="I1473" i="1" s="1"/>
  <c r="G1475" i="1"/>
  <c r="G1476" i="1"/>
  <c r="I1476" i="1" s="1"/>
  <c r="G1478" i="1"/>
  <c r="I1478" i="1" s="1"/>
  <c r="G1483" i="1"/>
  <c r="G1487" i="1"/>
  <c r="G1495" i="1"/>
  <c r="H1502" i="1"/>
  <c r="G1502" i="1"/>
  <c r="H1506" i="1"/>
  <c r="G1506" i="1"/>
  <c r="H1510" i="1"/>
  <c r="G1510" i="1"/>
  <c r="H1514" i="1"/>
  <c r="G1514" i="1"/>
  <c r="F82" i="4"/>
  <c r="F124" i="4"/>
  <c r="F196" i="4"/>
  <c r="G1440" i="1"/>
  <c r="I1440" i="1" s="1"/>
  <c r="G1442" i="1"/>
  <c r="I1442" i="1" s="1"/>
  <c r="G1444" i="1"/>
  <c r="I1444" i="1" s="1"/>
  <c r="J1474" i="1"/>
  <c r="J1477" i="1"/>
  <c r="J1479" i="1"/>
  <c r="G1482" i="1"/>
  <c r="G1486" i="1"/>
  <c r="G1519" i="1"/>
  <c r="G1523" i="1"/>
  <c r="G1527" i="1"/>
  <c r="G1531" i="1"/>
  <c r="E350" i="4"/>
  <c r="D5" i="7"/>
  <c r="H30" i="3"/>
  <c r="H1494" i="1"/>
  <c r="G1494" i="1"/>
  <c r="G1503" i="1"/>
  <c r="G1507" i="1"/>
  <c r="G1511" i="1"/>
  <c r="G1515" i="1"/>
  <c r="F263" i="4"/>
  <c r="E141" i="6"/>
  <c r="I24" i="3"/>
  <c r="D643" i="4"/>
  <c r="E177" i="5"/>
  <c r="E310" i="9"/>
  <c r="B310" i="9" s="1"/>
  <c r="D141" i="6"/>
  <c r="E5" i="7"/>
  <c r="H21" i="9"/>
  <c r="E263" i="4"/>
  <c r="D259" i="1" s="1"/>
  <c r="D311" i="4"/>
  <c r="D363" i="4"/>
  <c r="E643" i="4"/>
  <c r="D637" i="1" s="1"/>
  <c r="D580" i="4"/>
  <c r="F70" i="5"/>
  <c r="E290" i="9"/>
  <c r="B290" i="9" s="1"/>
  <c r="E258" i="5"/>
  <c r="D1235" i="1" s="1"/>
  <c r="D7" i="4"/>
  <c r="F91" i="4"/>
  <c r="D139" i="4"/>
  <c r="D163" i="4"/>
  <c r="F231" i="4"/>
  <c r="D299" i="4"/>
  <c r="D351" i="4"/>
  <c r="F416" i="4"/>
  <c r="D472" i="4"/>
  <c r="E529" i="4"/>
  <c r="E143" i="9"/>
  <c r="B143" i="9" s="1"/>
  <c r="F79" i="5"/>
  <c r="E238" i="5"/>
  <c r="D245" i="5"/>
  <c r="D237" i="5" s="1"/>
  <c r="D114" i="6"/>
  <c r="F130" i="6"/>
  <c r="D129" i="6"/>
  <c r="D106" i="4"/>
  <c r="F152" i="4"/>
  <c r="D421" i="4"/>
  <c r="D515" i="4"/>
  <c r="D529" i="4"/>
  <c r="F581" i="4"/>
  <c r="E593" i="4"/>
  <c r="D587" i="1" s="1"/>
  <c r="F13" i="5"/>
  <c r="D69" i="5"/>
  <c r="E87" i="5"/>
  <c r="D1065" i="1" s="1"/>
  <c r="D118" i="5"/>
  <c r="F135" i="5"/>
  <c r="F206" i="5"/>
  <c r="D42" i="8"/>
  <c r="G313" i="9" s="1"/>
  <c r="E313" i="9" s="1"/>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M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L213" i="9"/>
  <c r="G165" i="9"/>
  <c r="G163" i="9"/>
  <c r="E163" i="9" s="1"/>
  <c r="B163" i="9" s="1"/>
  <c r="G161" i="9"/>
  <c r="E161" i="9" s="1"/>
  <c r="B161" i="9" s="1"/>
  <c r="I10" i="9"/>
  <c r="B145" i="9"/>
  <c r="B149" i="9"/>
  <c r="B153" i="9"/>
  <c r="B157" i="9"/>
  <c r="G164" i="9"/>
  <c r="E164" i="9" s="1"/>
  <c r="B164" i="9" s="1"/>
  <c r="F242" i="9"/>
  <c r="B242" i="9" s="1"/>
  <c r="B247" i="9"/>
  <c r="G162" i="9"/>
  <c r="E162" i="9" s="1"/>
  <c r="B162" i="9" s="1"/>
  <c r="B240" i="9"/>
  <c r="E140" i="9"/>
  <c r="B140" i="9" s="1"/>
  <c r="B146" i="9"/>
  <c r="B150" i="9"/>
  <c r="B154" i="9"/>
  <c r="B158" i="9"/>
  <c r="B215" i="9"/>
  <c r="B256" i="9"/>
  <c r="F218" i="9"/>
  <c r="B218" i="9" s="1"/>
  <c r="B223" i="9"/>
  <c r="F234" i="9"/>
  <c r="B234" i="9" s="1"/>
  <c r="B239" i="9"/>
  <c r="F250" i="9"/>
  <c r="B250" i="9" s="1"/>
  <c r="B255" i="9"/>
  <c r="F266" i="9"/>
  <c r="B266" i="9" s="1"/>
  <c r="B271" i="9"/>
  <c r="F277" i="9"/>
  <c r="E284" i="9"/>
  <c r="B284" i="9" s="1"/>
  <c r="E160" i="9"/>
  <c r="B160" i="9" s="1"/>
  <c r="B221" i="9"/>
  <c r="B237" i="9"/>
  <c r="B252" i="9"/>
  <c r="B253" i="9"/>
  <c r="B268" i="9"/>
  <c r="B269" i="9"/>
  <c r="E283" i="9"/>
  <c r="B283" i="9" s="1"/>
  <c r="B219" i="9"/>
  <c r="B227" i="9"/>
  <c r="B235" i="9"/>
  <c r="B243" i="9"/>
  <c r="B251" i="9"/>
  <c r="B259" i="9"/>
  <c r="B267" i="9"/>
  <c r="E293" i="9"/>
  <c r="B293" i="9" s="1"/>
  <c r="F217" i="9"/>
  <c r="B217" i="9" s="1"/>
  <c r="F225" i="9"/>
  <c r="B225" i="9" s="1"/>
  <c r="F233" i="9"/>
  <c r="B233" i="9" s="1"/>
  <c r="F241" i="9"/>
  <c r="B241" i="9" s="1"/>
  <c r="F249" i="9"/>
  <c r="B249" i="9" s="1"/>
  <c r="F257" i="9"/>
  <c r="B257" i="9" s="1"/>
  <c r="F265" i="9"/>
  <c r="B265" i="9" s="1"/>
  <c r="H1223" i="1" l="1"/>
  <c r="G1223" i="1"/>
  <c r="F12" i="5"/>
  <c r="D990" i="1"/>
  <c r="I1456" i="1"/>
  <c r="F213" i="9"/>
  <c r="B213" i="9" s="1"/>
  <c r="H638" i="1"/>
  <c r="G638" i="1"/>
  <c r="H255" i="1"/>
  <c r="G255" i="1"/>
  <c r="H248" i="1"/>
  <c r="G248" i="1"/>
  <c r="G192" i="1"/>
  <c r="G21" i="9"/>
  <c r="E21" i="9" s="1"/>
  <c r="B21" i="9" s="1"/>
  <c r="G148" i="1"/>
  <c r="G129" i="1"/>
  <c r="H129" i="1"/>
  <c r="H120" i="1"/>
  <c r="G121" i="1"/>
  <c r="H121" i="1"/>
  <c r="H108" i="1"/>
  <c r="G108" i="1"/>
  <c r="F50" i="4"/>
  <c r="H46" i="1"/>
  <c r="G46" i="1"/>
  <c r="E6" i="4"/>
  <c r="H23" i="3"/>
  <c r="C1214" i="1"/>
  <c r="D175" i="5"/>
  <c r="E528" i="4"/>
  <c r="D523" i="1"/>
  <c r="F118" i="5"/>
  <c r="C1096" i="1"/>
  <c r="I20" i="3"/>
  <c r="D985" i="1"/>
  <c r="F515" i="4"/>
  <c r="C509" i="1"/>
  <c r="F129" i="6"/>
  <c r="C1423" i="1"/>
  <c r="E237" i="5"/>
  <c r="D1215" i="1"/>
  <c r="F472" i="4"/>
  <c r="C466" i="1"/>
  <c r="F363" i="4"/>
  <c r="C358" i="1"/>
  <c r="G318" i="9"/>
  <c r="E318" i="9" s="1"/>
  <c r="F106" i="4"/>
  <c r="C102" i="1"/>
  <c r="I28" i="3"/>
  <c r="D1435" i="1"/>
  <c r="E166" i="9"/>
  <c r="B166" i="9" s="1"/>
  <c r="H1065" i="1"/>
  <c r="G1065" i="1"/>
  <c r="H587" i="1"/>
  <c r="G587" i="1"/>
  <c r="F421" i="4"/>
  <c r="D420" i="4"/>
  <c r="C415" i="1"/>
  <c r="F163" i="4"/>
  <c r="C159" i="1"/>
  <c r="D6" i="4"/>
  <c r="F7" i="4"/>
  <c r="C3" i="1"/>
  <c r="F7" i="5"/>
  <c r="F311" i="4"/>
  <c r="C306" i="1"/>
  <c r="F643" i="4"/>
  <c r="C637" i="1"/>
  <c r="G316" i="9"/>
  <c r="E316" i="9" s="1"/>
  <c r="H29" i="3"/>
  <c r="C1436" i="1"/>
  <c r="F238" i="5"/>
  <c r="E68" i="5"/>
  <c r="E6" i="5" s="1"/>
  <c r="B313" i="9"/>
  <c r="D528" i="4"/>
  <c r="F529" i="4"/>
  <c r="C523" i="1"/>
  <c r="F245" i="5"/>
  <c r="C1222" i="1"/>
  <c r="F299" i="4"/>
  <c r="D298" i="4"/>
  <c r="C294" i="1"/>
  <c r="F139" i="4"/>
  <c r="C135" i="1"/>
  <c r="F141" i="6"/>
  <c r="H28" i="3"/>
  <c r="C1435" i="1"/>
  <c r="H308" i="9"/>
  <c r="E308" i="9" s="1"/>
  <c r="B308" i="9" s="1"/>
  <c r="E176" i="5"/>
  <c r="F177" i="5"/>
  <c r="D1154" i="1"/>
  <c r="E408" i="4"/>
  <c r="D403" i="1" s="1"/>
  <c r="D345" i="1"/>
  <c r="E165" i="9"/>
  <c r="B165" i="9" s="1"/>
  <c r="B192" i="9"/>
  <c r="K1451" i="9"/>
  <c r="G314" i="9"/>
  <c r="E314" i="9" s="1"/>
  <c r="B314" i="9" s="1"/>
  <c r="I34" i="3"/>
  <c r="C1517" i="1"/>
  <c r="D68" i="5"/>
  <c r="F69" i="5"/>
  <c r="C1047" i="1"/>
  <c r="F114" i="6"/>
  <c r="H27" i="3"/>
  <c r="C1408" i="1"/>
  <c r="F351" i="4"/>
  <c r="D350" i="4"/>
  <c r="C346" i="1"/>
  <c r="D151" i="4"/>
  <c r="H1235" i="1"/>
  <c r="G1235" i="1"/>
  <c r="F580" i="4"/>
  <c r="C574" i="1"/>
  <c r="H259" i="1"/>
  <c r="G259" i="1"/>
  <c r="I29" i="3"/>
  <c r="D1436" i="1"/>
  <c r="E407" i="4"/>
  <c r="D402" i="1" s="1"/>
  <c r="E151" i="4"/>
  <c r="H990" i="1" l="1"/>
  <c r="G990" i="1"/>
  <c r="D2" i="1"/>
  <c r="I16" i="3"/>
  <c r="E412" i="4"/>
  <c r="D984" i="1"/>
  <c r="H135" i="1"/>
  <c r="G135" i="1"/>
  <c r="H637" i="1"/>
  <c r="G637" i="1"/>
  <c r="H159" i="1"/>
  <c r="G159" i="1"/>
  <c r="H466" i="1"/>
  <c r="G466" i="1"/>
  <c r="H1423" i="1"/>
  <c r="G1423" i="1"/>
  <c r="H985" i="1"/>
  <c r="G985" i="1"/>
  <c r="C1152" i="1"/>
  <c r="H346" i="1"/>
  <c r="G346" i="1"/>
  <c r="G1517" i="1"/>
  <c r="H1517" i="1"/>
  <c r="H11" i="3"/>
  <c r="H1222" i="1"/>
  <c r="G1222" i="1"/>
  <c r="H1436" i="1"/>
  <c r="G1436" i="1"/>
  <c r="H3" i="1"/>
  <c r="G3" i="1"/>
  <c r="E317" i="9"/>
  <c r="B318" i="9"/>
  <c r="F68" i="5"/>
  <c r="H21" i="3"/>
  <c r="C1046" i="1"/>
  <c r="D6" i="5"/>
  <c r="F350" i="4"/>
  <c r="D408" i="4"/>
  <c r="C345" i="1"/>
  <c r="H1154" i="1"/>
  <c r="G1154" i="1"/>
  <c r="H1435" i="1"/>
  <c r="G1435" i="1"/>
  <c r="D636" i="4"/>
  <c r="F528" i="4"/>
  <c r="C522" i="1"/>
  <c r="H1047" i="1"/>
  <c r="G1047" i="1"/>
  <c r="H294" i="1"/>
  <c r="G294" i="1"/>
  <c r="H306" i="1"/>
  <c r="G306" i="1"/>
  <c r="H415" i="1"/>
  <c r="G415" i="1"/>
  <c r="H102" i="1"/>
  <c r="G102" i="1"/>
  <c r="H358" i="1"/>
  <c r="G358" i="1"/>
  <c r="H1215" i="1"/>
  <c r="G1215" i="1"/>
  <c r="H509" i="1"/>
  <c r="G509" i="1"/>
  <c r="I17" i="3"/>
  <c r="E289" i="4"/>
  <c r="D147" i="1"/>
  <c r="H574" i="1"/>
  <c r="G574" i="1"/>
  <c r="H17" i="3"/>
  <c r="D289" i="4"/>
  <c r="F151" i="4"/>
  <c r="C147" i="1"/>
  <c r="H1408" i="1"/>
  <c r="G1408" i="1"/>
  <c r="H9" i="3"/>
  <c r="I22" i="3"/>
  <c r="E175" i="5"/>
  <c r="D1152" i="1" s="1"/>
  <c r="D1153" i="1"/>
  <c r="F176" i="5"/>
  <c r="H19" i="9"/>
  <c r="E19" i="9" s="1"/>
  <c r="B19" i="9" s="1"/>
  <c r="D407" i="4"/>
  <c r="F298" i="4"/>
  <c r="C293" i="1"/>
  <c r="H523" i="1"/>
  <c r="G523" i="1"/>
  <c r="E312" i="9"/>
  <c r="I21" i="3"/>
  <c r="D1046" i="1"/>
  <c r="B316" i="9"/>
  <c r="E315" i="9"/>
  <c r="I10" i="3" s="1"/>
  <c r="D412" i="4"/>
  <c r="D290" i="4"/>
  <c r="F6" i="4"/>
  <c r="H16" i="3"/>
  <c r="C2" i="1"/>
  <c r="F420" i="4"/>
  <c r="D635" i="4"/>
  <c r="C414" i="1"/>
  <c r="I23" i="3"/>
  <c r="D1214" i="1"/>
  <c r="H1214" i="1" s="1"/>
  <c r="H1096" i="1"/>
  <c r="G1096" i="1"/>
  <c r="E636" i="4"/>
  <c r="D630" i="1" s="1"/>
  <c r="D522" i="1"/>
  <c r="E635" i="4"/>
  <c r="D629" i="1" s="1"/>
  <c r="F237" i="5"/>
  <c r="F175" i="5" l="1"/>
  <c r="G1214" i="1"/>
  <c r="D407" i="1"/>
  <c r="E639" i="4"/>
  <c r="D633" i="1" s="1"/>
  <c r="K3" i="9"/>
  <c r="I9" i="3"/>
  <c r="F636" i="4"/>
  <c r="C630" i="1"/>
  <c r="G278" i="9"/>
  <c r="G285" i="9"/>
  <c r="E285" i="9" s="1"/>
  <c r="B285" i="9" s="1"/>
  <c r="F6" i="5"/>
  <c r="C984" i="1"/>
  <c r="F635" i="4"/>
  <c r="C629" i="1"/>
  <c r="H1153" i="1"/>
  <c r="G1153" i="1"/>
  <c r="D413" i="4"/>
  <c r="F289" i="4"/>
  <c r="D291" i="4"/>
  <c r="C285" i="1"/>
  <c r="H345" i="1"/>
  <c r="G345" i="1"/>
  <c r="H1046" i="1"/>
  <c r="G1046" i="1"/>
  <c r="H414" i="1"/>
  <c r="G414" i="1"/>
  <c r="C286" i="1"/>
  <c r="F407" i="4"/>
  <c r="C402" i="1"/>
  <c r="E413" i="4"/>
  <c r="E291" i="4"/>
  <c r="D287" i="1" s="1"/>
  <c r="D285" i="1"/>
  <c r="E290" i="4"/>
  <c r="F290" i="4" s="1"/>
  <c r="H522" i="1"/>
  <c r="G522" i="1"/>
  <c r="F408" i="4"/>
  <c r="C403" i="1"/>
  <c r="N3" i="9"/>
  <c r="I11" i="3"/>
  <c r="H293" i="1"/>
  <c r="G293" i="1"/>
  <c r="H2" i="1"/>
  <c r="G2" i="1"/>
  <c r="D639" i="4"/>
  <c r="F412" i="4"/>
  <c r="D414" i="4"/>
  <c r="C407" i="1"/>
  <c r="H147" i="1"/>
  <c r="G147" i="1"/>
  <c r="H1152" i="1"/>
  <c r="G1152" i="1"/>
  <c r="H278" i="9"/>
  <c r="F414" i="4" l="1"/>
  <c r="C409" i="1"/>
  <c r="H285" i="1"/>
  <c r="G285" i="1"/>
  <c r="H8" i="3"/>
  <c r="H984" i="1"/>
  <c r="G984" i="1"/>
  <c r="H630" i="1"/>
  <c r="G630" i="1"/>
  <c r="E415" i="4"/>
  <c r="D410" i="1" s="1"/>
  <c r="E640" i="4"/>
  <c r="D408" i="1"/>
  <c r="E414" i="4"/>
  <c r="D409" i="1" s="1"/>
  <c r="F291" i="4"/>
  <c r="C287" i="1"/>
  <c r="F639" i="4"/>
  <c r="C633" i="1"/>
  <c r="H403" i="1"/>
  <c r="G403" i="1"/>
  <c r="D286" i="1"/>
  <c r="H286" i="1" s="1"/>
  <c r="H402" i="1"/>
  <c r="G402" i="1"/>
  <c r="H629" i="1"/>
  <c r="G629" i="1"/>
  <c r="H407" i="1"/>
  <c r="G407" i="1"/>
  <c r="F413" i="4"/>
  <c r="D415" i="4"/>
  <c r="D640" i="4"/>
  <c r="D641" i="4" s="1"/>
  <c r="C408" i="1"/>
  <c r="E278" i="9"/>
  <c r="G286" i="1" l="1"/>
  <c r="F641" i="4"/>
  <c r="C635" i="1"/>
  <c r="F415" i="4"/>
  <c r="C410" i="1"/>
  <c r="H633" i="1"/>
  <c r="G633" i="1"/>
  <c r="M3" i="9"/>
  <c r="B278" i="9"/>
  <c r="E277" i="9"/>
  <c r="I8" i="3" s="1"/>
  <c r="H408" i="1"/>
  <c r="G408" i="1"/>
  <c r="H409" i="1"/>
  <c r="G409" i="1"/>
  <c r="D642" i="4"/>
  <c r="F640" i="4"/>
  <c r="C634" i="1"/>
  <c r="H287" i="1"/>
  <c r="G287" i="1"/>
  <c r="E642" i="4"/>
  <c r="D634" i="1"/>
  <c r="E641" i="4"/>
  <c r="E645" i="4" l="1"/>
  <c r="D635" i="1"/>
  <c r="H635" i="1" s="1"/>
  <c r="H634" i="1"/>
  <c r="G634" i="1"/>
  <c r="E646" i="4"/>
  <c r="D636" i="1"/>
  <c r="D646" i="4"/>
  <c r="F642" i="4"/>
  <c r="C636" i="1"/>
  <c r="H410" i="1"/>
  <c r="G410" i="1"/>
  <c r="D645" i="4"/>
  <c r="G635" i="1" l="1"/>
  <c r="H636" i="1"/>
  <c r="G636" i="1"/>
  <c r="F645" i="4"/>
  <c r="H18" i="3"/>
  <c r="C639" i="1"/>
  <c r="G276" i="9"/>
  <c r="E276" i="9" s="1"/>
  <c r="B276" i="9" s="1"/>
  <c r="H19" i="3"/>
  <c r="F646" i="4"/>
  <c r="C640" i="1"/>
  <c r="I19" i="3"/>
  <c r="D640" i="1"/>
  <c r="I18" i="3"/>
  <c r="D639" i="1"/>
  <c r="H7" i="3" l="1"/>
  <c r="J3" i="9" s="1"/>
  <c r="H640" i="1"/>
  <c r="G640" i="1"/>
  <c r="H639" i="1"/>
  <c r="G639" i="1"/>
  <c r="L272" i="9" l="1"/>
  <c r="G274" i="9"/>
  <c r="M272" i="9"/>
  <c r="H274" i="9"/>
  <c r="G18" i="9"/>
  <c r="H18" i="9"/>
  <c r="K7" i="9"/>
  <c r="J12" i="9"/>
  <c r="I6" i="9"/>
  <c r="K12" i="9"/>
  <c r="G17" i="9"/>
  <c r="K5" i="9"/>
  <c r="J10" i="9"/>
  <c r="M16" i="9"/>
  <c r="K6" i="9"/>
  <c r="J11" i="9"/>
  <c r="I17" i="9"/>
  <c r="J13" i="9"/>
  <c r="H15" i="9"/>
  <c r="I7" i="9"/>
  <c r="K9" i="9"/>
  <c r="L15" i="9"/>
  <c r="G16" i="9"/>
  <c r="I13" i="9"/>
  <c r="J8" i="9"/>
  <c r="G15" i="9"/>
  <c r="K8" i="9"/>
  <c r="J6" i="9"/>
  <c r="I11" i="9"/>
  <c r="H17" i="9"/>
  <c r="J7" i="9"/>
  <c r="I12" i="9"/>
  <c r="I8" i="9"/>
  <c r="M15" i="9"/>
  <c r="I5" i="9"/>
  <c r="J17" i="9"/>
  <c r="J5" i="9"/>
  <c r="K10" i="9"/>
  <c r="I9" i="9"/>
  <c r="H16" i="9"/>
  <c r="J9" i="9"/>
  <c r="K13" i="9"/>
  <c r="K11" i="9"/>
  <c r="L16" i="9"/>
  <c r="E5" i="9" l="1"/>
  <c r="B5" i="9" s="1"/>
  <c r="E16" i="9"/>
  <c r="E9" i="9"/>
  <c r="B9" i="9" s="1"/>
  <c r="E17" i="9"/>
  <c r="B17" i="9" s="1"/>
  <c r="E274" i="9"/>
  <c r="B274" i="9" s="1"/>
  <c r="F16" i="9"/>
  <c r="E12" i="9"/>
  <c r="B12" i="9" s="1"/>
  <c r="E13" i="9"/>
  <c r="B13" i="9" s="1"/>
  <c r="E7" i="9"/>
  <c r="B7" i="9" s="1"/>
  <c r="E15" i="9"/>
  <c r="F15" i="9"/>
  <c r="E8" i="9"/>
  <c r="B8" i="9" s="1"/>
  <c r="E11" i="9"/>
  <c r="B11" i="9" s="1"/>
  <c r="E10" i="9"/>
  <c r="B10" i="9" s="1"/>
  <c r="E6" i="9"/>
  <c r="B6" i="9" s="1"/>
  <c r="E18" i="9"/>
  <c r="B18" i="9" s="1"/>
  <c r="F272" i="9"/>
  <c r="E20" i="9" l="1"/>
  <c r="I7" i="3" s="1"/>
  <c r="B16" i="9"/>
  <c r="F14" i="9"/>
  <c r="E4" i="9"/>
  <c r="E14" i="9"/>
  <c r="B15"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<sst xmlns="http://schemas.openxmlformats.org/spreadsheetml/2006/main" count="4374" uniqueCount="3426">
  <si>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</si>
  <si>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</si>
  <si>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</si>
  <si>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</si>
  <si>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</si>
  <si>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</si>
  <si>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</si>
  <si>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</si>
  <si>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</si>
  <si>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</si>
  <si>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</si>
  <si>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</si>
  <si>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</si>
  <si>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</si>
  <si>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</si>
  <si>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</si>
  <si>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</si>
  <si>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</si>
  <si>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</si>
  <si>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</si>
  <si>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</si>
  <si>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</si>
  <si>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</si>
  <si>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</si>
  <si>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</si>
  <si>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</si>
  <si>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</si>
  <si>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</si>
  <si>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</si>
  <si>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</si>
  <si>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</si>
  <si>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STJEPANA RADIĆA, BEDEKOVČINA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</si>
  <si>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</si>
  <si>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</si>
  <si>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</si>
  <si>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</si>
  <si>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</si>
  <si>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</si>
  <si>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</si>
  <si>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</si>
  <si>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</si>
  <si>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</si>
  <si>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</si>
  <si>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</si>
  <si>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</si>
  <si>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</si>
  <si>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</si>
  <si>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</si>
  <si>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</si>
  <si>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16002 - O.Š. STJEPANA RADIĆA, BEDEKOVČINA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</si>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</sst>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1017222.43</v>
      </c>
      <c r="D2" s="6">
        <f>'PR-RAS'!E6</f>
        <v>1265857.54</v>
      </c>
      <c r="E2" s="6">
        <v>0</v>
      </c>
      <c r="F2" s="6">
        <v>0</v>
      </c>
      <c r="G2" s="7">
        <f t="shared" ref="G2:G264" si="0">(B2/1000)*(C2*1+D2*2)</f>
        <v>3548.9375100000002</v>
      </c>
      <c r="H2" s="7">
        <f t="shared" ref="H2:H264" si="1">ABS(C2-ROUND(C2,0))+ABS(D2-ROUND(D2,0))</f>
        <v>0.89000000001396984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920653.02</v>
      </c>
      <c r="D46" s="1">
        <f>'PR-RAS'!E50</f>
        <v>1143646.3400000001</v>
      </c>
      <c r="E46" s="1">
        <v>0</v>
      </c>
      <c r="F46" s="1">
        <v>0</v>
      </c>
      <c r="G46" s="2">
        <f t="shared" si="0"/>
        <v>144357.55650000001</v>
      </c>
      <c r="H46" s="2">
        <f t="shared" si="1"/>
        <v>0.36000000010244548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920653.02</v>
      </c>
      <c r="D64" s="1">
        <f>'PR-RAS'!E68</f>
        <v>1143646.3400000001</v>
      </c>
      <c r="E64" s="1">
        <v>0</v>
      </c>
      <c r="F64" s="1">
        <v>0</v>
      </c>
      <c r="G64" s="2">
        <f t="shared" si="0"/>
        <v>202100.5791</v>
      </c>
      <c r="H64" s="2">
        <f t="shared" si="1"/>
        <v>0.36000000010244548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914438.1</v>
      </c>
      <c r="D65" s="1">
        <f>'PR-RAS'!E69</f>
        <v>1141236.28</v>
      </c>
      <c r="E65" s="1">
        <v>0</v>
      </c>
      <c r="F65" s="1">
        <v>0</v>
      </c>
      <c r="G65" s="2">
        <f t="shared" si="0"/>
        <v>204602.28224</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6214.92</v>
      </c>
      <c r="D66" s="1">
        <f>'PR-RAS'!E70</f>
        <v>2410.06</v>
      </c>
      <c r="E66" s="1">
        <v>0</v>
      </c>
      <c r="F66" s="1">
        <v>0</v>
      </c>
      <c r="G66" s="2">
        <f t="shared" si="0"/>
        <v>717.27760000000012</v>
      </c>
      <c r="H66" s="2">
        <f t="shared" si="1"/>
        <v>0.13999999999987267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0.96</v>
      </c>
      <c r="D78" s="1">
        <f>'PR-RAS'!E82</f>
        <v>1.1499999999999999</v>
      </c>
      <c r="E78" s="1">
        <v>0</v>
      </c>
      <c r="F78" s="1">
        <v>0</v>
      </c>
      <c r="G78" s="2">
        <f t="shared" si="0"/>
        <v>0.25101999999999997</v>
      </c>
      <c r="H78" s="2">
        <f t="shared" si="1"/>
        <v>0.18999999999999995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0.96</v>
      </c>
      <c r="D79" s="1">
        <f>'PR-RAS'!E83</f>
        <v>1.1499999999999999</v>
      </c>
      <c r="E79" s="1">
        <v>0</v>
      </c>
      <c r="F79" s="1">
        <v>0</v>
      </c>
      <c r="G79" s="2">
        <f t="shared" si="0"/>
        <v>0.25428000000000001</v>
      </c>
      <c r="H79" s="2">
        <f t="shared" si="1"/>
        <v>0.18999999999999995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0.96</v>
      </c>
      <c r="D81" s="1">
        <f>'PR-RAS'!E85</f>
        <v>1.1499999999999999</v>
      </c>
      <c r="E81" s="1">
        <v>0</v>
      </c>
      <c r="F81" s="1">
        <v>0</v>
      </c>
      <c r="G81" s="2">
        <f t="shared" si="0"/>
        <v>0.26079999999999998</v>
      </c>
      <c r="H81" s="2">
        <f t="shared" si="1"/>
        <v>0.18999999999999995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14175.15</v>
      </c>
      <c r="D102" s="1">
        <f>'PR-RAS'!E106</f>
        <v>10035.799999999999</v>
      </c>
      <c r="E102" s="1">
        <v>0</v>
      </c>
      <c r="F102" s="1">
        <v>0</v>
      </c>
      <c r="G102" s="2">
        <f t="shared" si="0"/>
        <v>3458.9217500000004</v>
      </c>
      <c r="H102" s="2">
        <f t="shared" si="1"/>
        <v>0.3500000000003638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14175.15</v>
      </c>
      <c r="D108" s="1">
        <f>'PR-RAS'!E112</f>
        <v>10035.799999999999</v>
      </c>
      <c r="E108" s="1">
        <v>0</v>
      </c>
      <c r="F108" s="1">
        <v>0</v>
      </c>
      <c r="G108" s="2">
        <f t="shared" si="0"/>
        <v>3664.4022500000001</v>
      </c>
      <c r="H108" s="2">
        <f t="shared" si="1"/>
        <v>0.3500000000003638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14175.15</v>
      </c>
      <c r="D113" s="1">
        <f>'PR-RAS'!E117</f>
        <v>10035.799999999999</v>
      </c>
      <c r="E113" s="1">
        <v>0</v>
      </c>
      <c r="F113" s="1">
        <v>0</v>
      </c>
      <c r="G113" s="2">
        <f t="shared" si="0"/>
        <v>3835.636</v>
      </c>
      <c r="H113" s="2">
        <f t="shared" si="1"/>
        <v>0.3500000000003638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6871.92</v>
      </c>
      <c r="D120" s="1">
        <f>'PR-RAS'!E124</f>
        <v>5872.58</v>
      </c>
      <c r="E120" s="1">
        <v>0</v>
      </c>
      <c r="F120" s="1">
        <v>0</v>
      </c>
      <c r="G120" s="2">
        <f t="shared" si="0"/>
        <v>2215.4325200000003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2937.1099999999997</v>
      </c>
      <c r="D121" s="1">
        <f>'PR-RAS'!E125</f>
        <v>3138.58</v>
      </c>
      <c r="E121" s="1">
        <v>0</v>
      </c>
      <c r="F121" s="1">
        <v>0</v>
      </c>
      <c r="G121" s="2">
        <f t="shared" si="0"/>
        <v>1105.7124000000001</v>
      </c>
      <c r="H121" s="2">
        <f t="shared" si="1"/>
        <v>0.52999999999974534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1776.07</v>
      </c>
      <c r="D122" s="1">
        <f>'PR-RAS'!E126</f>
        <v>1178.19</v>
      </c>
      <c r="E122" s="1">
        <v>0</v>
      </c>
      <c r="F122" s="1">
        <v>0</v>
      </c>
      <c r="G122" s="2">
        <f t="shared" si="0"/>
        <v>500.02644999999995</v>
      </c>
      <c r="H122" s="2">
        <f t="shared" si="1"/>
        <v>0.25999999999999091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1161.04</v>
      </c>
      <c r="D123" s="1">
        <f>'PR-RAS'!E127</f>
        <v>1960.39</v>
      </c>
      <c r="E123" s="1">
        <v>0</v>
      </c>
      <c r="F123" s="1">
        <v>0</v>
      </c>
      <c r="G123" s="2">
        <f t="shared" si="0"/>
        <v>619.98203999999998</v>
      </c>
      <c r="H123" s="2">
        <f t="shared" si="1"/>
        <v>0.43000000000006366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3934.8100000000004</v>
      </c>
      <c r="D124" s="1">
        <f>'PR-RAS'!E128</f>
        <v>2734</v>
      </c>
      <c r="E124" s="1">
        <v>0</v>
      </c>
      <c r="F124" s="1">
        <v>0</v>
      </c>
      <c r="G124" s="2">
        <f t="shared" si="0"/>
        <v>1156.5456300000001</v>
      </c>
      <c r="H124" s="2">
        <f t="shared" si="1"/>
        <v>0.18999999999959982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1697.41</v>
      </c>
      <c r="D125" s="1">
        <f>'PR-RAS'!E129</f>
        <v>1493</v>
      </c>
      <c r="E125" s="1">
        <v>0</v>
      </c>
      <c r="F125" s="1">
        <v>0</v>
      </c>
      <c r="G125" s="2">
        <f t="shared" si="0"/>
        <v>580.74284</v>
      </c>
      <c r="H125" s="2">
        <f t="shared" si="1"/>
        <v>0.41000000000008185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2237.4</v>
      </c>
      <c r="D126" s="1">
        <f>'PR-RAS'!E130</f>
        <v>1241</v>
      </c>
      <c r="E126" s="1">
        <v>0</v>
      </c>
      <c r="F126" s="1">
        <v>0</v>
      </c>
      <c r="G126" s="2">
        <f t="shared" si="0"/>
        <v>589.92499999999995</v>
      </c>
      <c r="H126" s="2">
        <f t="shared" si="1"/>
        <v>0.40000000000009095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75521.38</v>
      </c>
      <c r="D129" s="1">
        <f>'PR-RAS'!E133</f>
        <v>106301.67</v>
      </c>
      <c r="E129" s="1">
        <v>0</v>
      </c>
      <c r="F129" s="1">
        <v>0</v>
      </c>
      <c r="G129" s="2">
        <f t="shared" si="0"/>
        <v>36879.964159999996</v>
      </c>
      <c r="H129" s="2">
        <f t="shared" si="1"/>
        <v>0.71000000000640284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75521.38</v>
      </c>
      <c r="D130" s="1">
        <f>'PR-RAS'!E134</f>
        <v>106301.67</v>
      </c>
      <c r="E130" s="1">
        <v>0</v>
      </c>
      <c r="F130" s="1">
        <v>0</v>
      </c>
      <c r="G130" s="2">
        <f t="shared" si="0"/>
        <v>37168.088879999996</v>
      </c>
      <c r="H130" s="2">
        <f t="shared" si="1"/>
        <v>0.71000000000640284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72215.13</v>
      </c>
      <c r="D131" s="1">
        <f>'PR-RAS'!E135</f>
        <v>81988.86</v>
      </c>
      <c r="E131" s="1">
        <v>0</v>
      </c>
      <c r="F131" s="1">
        <v>0</v>
      </c>
      <c r="G131" s="2">
        <f t="shared" si="0"/>
        <v>30705.070500000002</v>
      </c>
      <c r="H131" s="2">
        <f t="shared" si="1"/>
        <v>0.27000000000407454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3306.25</v>
      </c>
      <c r="D132" s="1">
        <f>'PR-RAS'!E136</f>
        <v>24312.81</v>
      </c>
      <c r="E132" s="1">
        <v>0</v>
      </c>
      <c r="F132" s="1">
        <v>0</v>
      </c>
      <c r="G132" s="2">
        <f t="shared" si="0"/>
        <v>6803.0749700000006</v>
      </c>
      <c r="H132" s="2">
        <f t="shared" si="1"/>
        <v>0.43999999999869033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1006873.87</v>
      </c>
      <c r="D147" s="1">
        <f>'PR-RAS'!E151</f>
        <v>1221016.04</v>
      </c>
      <c r="E147" s="1">
        <v>0</v>
      </c>
      <c r="F147" s="1">
        <v>0</v>
      </c>
      <c r="G147" s="2">
        <f t="shared" si="0"/>
        <v>503540.26870000002</v>
      </c>
      <c r="H147" s="2">
        <f t="shared" si="1"/>
        <v>0.17000000004190952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827543.73</v>
      </c>
      <c r="D148" s="1">
        <f>'PR-RAS'!E152</f>
        <v>1031426.4199999999</v>
      </c>
      <c r="E148" s="1">
        <v>0</v>
      </c>
      <c r="F148" s="1">
        <v>0</v>
      </c>
      <c r="G148" s="2">
        <f t="shared" si="0"/>
        <v>424888.29578999995</v>
      </c>
      <c r="H148" s="2">
        <f t="shared" si="1"/>
        <v>0.68999999994412065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685343.26</v>
      </c>
      <c r="D149" s="1">
        <f>'PR-RAS'!E153</f>
        <v>855847.63</v>
      </c>
      <c r="E149" s="1">
        <v>0</v>
      </c>
      <c r="F149" s="1">
        <v>0</v>
      </c>
      <c r="G149" s="2">
        <f t="shared" si="0"/>
        <v>354761.70095999999</v>
      </c>
      <c r="H149" s="2">
        <f t="shared" si="1"/>
        <v>0.63000000000465661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659681.87</v>
      </c>
      <c r="D150" s="1">
        <f>'PR-RAS'!E154</f>
        <v>824480.22</v>
      </c>
      <c r="E150" s="1">
        <v>0</v>
      </c>
      <c r="F150" s="1">
        <v>0</v>
      </c>
      <c r="G150" s="2">
        <f t="shared" si="0"/>
        <v>343987.70419000002</v>
      </c>
      <c r="H150" s="2">
        <f t="shared" si="1"/>
        <v>0.34999999997671694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11965.89</v>
      </c>
      <c r="D152" s="1">
        <f>'PR-RAS'!E156</f>
        <v>12150.81</v>
      </c>
      <c r="E152" s="1">
        <v>0</v>
      </c>
      <c r="F152" s="1">
        <v>0</v>
      </c>
      <c r="G152" s="2">
        <f t="shared" si="0"/>
        <v>5476.3940099999991</v>
      </c>
      <c r="H152" s="2">
        <f t="shared" si="1"/>
        <v>0.30000000000109139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13695.5</v>
      </c>
      <c r="D153" s="1">
        <f>'PR-RAS'!E157</f>
        <v>19216.599999999999</v>
      </c>
      <c r="E153" s="1">
        <v>0</v>
      </c>
      <c r="F153" s="1">
        <v>0</v>
      </c>
      <c r="G153" s="2">
        <f t="shared" si="0"/>
        <v>7923.5623999999998</v>
      </c>
      <c r="H153" s="2">
        <f t="shared" si="1"/>
        <v>0.90000000000145519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32571.37</v>
      </c>
      <c r="D154" s="1">
        <f>'PR-RAS'!E158</f>
        <v>40519.57</v>
      </c>
      <c r="E154" s="1">
        <v>0</v>
      </c>
      <c r="F154" s="1">
        <v>0</v>
      </c>
      <c r="G154" s="2">
        <f t="shared" si="0"/>
        <v>17382.408029999999</v>
      </c>
      <c r="H154" s="2">
        <f t="shared" si="1"/>
        <v>0.7999999999992724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109629.1</v>
      </c>
      <c r="D155" s="1">
        <f>'PR-RAS'!E159</f>
        <v>135059.22</v>
      </c>
      <c r="E155" s="1">
        <v>0</v>
      </c>
      <c r="F155" s="1">
        <v>0</v>
      </c>
      <c r="G155" s="2">
        <f t="shared" si="0"/>
        <v>58481.121160000002</v>
      </c>
      <c r="H155" s="2">
        <f t="shared" si="1"/>
        <v>0.32000000000698492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109629.1</v>
      </c>
      <c r="D157" s="1">
        <f>'PR-RAS'!E161</f>
        <v>135059.22</v>
      </c>
      <c r="E157" s="1">
        <v>0</v>
      </c>
      <c r="F157" s="1">
        <v>0</v>
      </c>
      <c r="G157" s="2">
        <f t="shared" si="0"/>
        <v>59240.616240000003</v>
      </c>
      <c r="H157" s="2">
        <f t="shared" si="1"/>
        <v>0.32000000000698492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153645.76999999999</v>
      </c>
      <c r="D159" s="1">
        <f>'PR-RAS'!E163</f>
        <v>161337.55000000002</v>
      </c>
      <c r="E159" s="1">
        <v>0</v>
      </c>
      <c r="F159" s="1">
        <v>0</v>
      </c>
      <c r="G159" s="2">
        <f t="shared" si="0"/>
        <v>75258.697459999996</v>
      </c>
      <c r="H159" s="2">
        <f t="shared" si="1"/>
        <v>0.67999999999301508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33371.980000000003</v>
      </c>
      <c r="D160" s="1">
        <f>'PR-RAS'!E164</f>
        <v>37326.15</v>
      </c>
      <c r="E160" s="1">
        <v>0</v>
      </c>
      <c r="F160" s="1">
        <v>0</v>
      </c>
      <c r="G160" s="2">
        <f t="shared" si="0"/>
        <v>17175.860519999998</v>
      </c>
      <c r="H160" s="2">
        <f t="shared" si="1"/>
        <v>0.16999999999825377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4753.3</v>
      </c>
      <c r="D161" s="1">
        <f>'PR-RAS'!E165</f>
        <v>6032.87</v>
      </c>
      <c r="E161" s="1">
        <v>0</v>
      </c>
      <c r="F161" s="1">
        <v>0</v>
      </c>
      <c r="G161" s="2">
        <f t="shared" si="0"/>
        <v>2691.0464000000002</v>
      </c>
      <c r="H161" s="2">
        <f t="shared" si="1"/>
        <v>0.43000000000029104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28608.68</v>
      </c>
      <c r="D162" s="1">
        <f>'PR-RAS'!E166</f>
        <v>31203.279999999999</v>
      </c>
      <c r="E162" s="1">
        <v>0</v>
      </c>
      <c r="F162" s="1">
        <v>0</v>
      </c>
      <c r="G162" s="2">
        <f t="shared" si="0"/>
        <v>14653.45364</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v>
      </c>
      <c r="D163" s="1">
        <f>'PR-RAS'!E167</f>
        <v>90</v>
      </c>
      <c r="E163" s="1">
        <v>0</v>
      </c>
      <c r="F163" s="1">
        <v>0</v>
      </c>
      <c r="G163" s="2">
        <f t="shared" si="0"/>
        <v>30.78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90048.61</v>
      </c>
      <c r="D165" s="1">
        <f>'PR-RAS'!E169</f>
        <v>86525.17</v>
      </c>
      <c r="E165" s="1">
        <v>0</v>
      </c>
      <c r="F165" s="1">
        <v>0</v>
      </c>
      <c r="G165" s="2">
        <f t="shared" si="0"/>
        <v>43148.227800000001</v>
      </c>
      <c r="H165" s="2">
        <f t="shared" si="1"/>
        <v>0.55999999999767169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8574.82</v>
      </c>
      <c r="D166" s="1">
        <f>'PR-RAS'!E170</f>
        <v>11120.37</v>
      </c>
      <c r="E166" s="1">
        <v>0</v>
      </c>
      <c r="F166" s="1">
        <v>0</v>
      </c>
      <c r="G166" s="2">
        <f t="shared" si="0"/>
        <v>5084.5674000000008</v>
      </c>
      <c r="H166" s="2">
        <f t="shared" si="1"/>
        <v>0.55000000000109139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47585.4</v>
      </c>
      <c r="D167" s="1">
        <f>'PR-RAS'!E171</f>
        <v>47096.14</v>
      </c>
      <c r="E167" s="1">
        <v>0</v>
      </c>
      <c r="F167" s="1">
        <v>0</v>
      </c>
      <c r="G167" s="2">
        <f t="shared" si="0"/>
        <v>23535.094880000001</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28174.59</v>
      </c>
      <c r="D168" s="1">
        <f>'PR-RAS'!E172</f>
        <v>22534.21</v>
      </c>
      <c r="E168" s="1">
        <v>0</v>
      </c>
      <c r="F168" s="1">
        <v>0</v>
      </c>
      <c r="G168" s="2">
        <f t="shared" si="0"/>
        <v>12231.58267</v>
      </c>
      <c r="H168" s="2">
        <f t="shared" si="1"/>
        <v>0.61999999999898137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1346.69</v>
      </c>
      <c r="D169" s="1">
        <f>'PR-RAS'!E173</f>
        <v>3748.69</v>
      </c>
      <c r="E169" s="1">
        <v>0</v>
      </c>
      <c r="F169" s="1">
        <v>0</v>
      </c>
      <c r="G169" s="2">
        <f t="shared" si="0"/>
        <v>1485.80376</v>
      </c>
      <c r="H169" s="2">
        <f t="shared" si="1"/>
        <v>0.61999999999989086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3926.66</v>
      </c>
      <c r="D170" s="1">
        <f>'PR-RAS'!E174</f>
        <v>1571.58</v>
      </c>
      <c r="E170" s="1">
        <v>0</v>
      </c>
      <c r="F170" s="1">
        <v>0</v>
      </c>
      <c r="G170" s="2">
        <f t="shared" si="0"/>
        <v>1194.7995800000001</v>
      </c>
      <c r="H170" s="2">
        <f t="shared" si="1"/>
        <v>0.76000000000021828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440.45</v>
      </c>
      <c r="D172" s="1">
        <f>'PR-RAS'!E176</f>
        <v>454.18</v>
      </c>
      <c r="E172" s="1">
        <v>0</v>
      </c>
      <c r="F172" s="1">
        <v>0</v>
      </c>
      <c r="G172" s="2">
        <f t="shared" si="0"/>
        <v>230.64651000000001</v>
      </c>
      <c r="H172" s="2">
        <f t="shared" si="1"/>
        <v>0.62999999999999545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15235.6</v>
      </c>
      <c r="D173" s="1">
        <f>'PR-RAS'!E177</f>
        <v>25830.75</v>
      </c>
      <c r="E173" s="1">
        <v>0</v>
      </c>
      <c r="F173" s="1">
        <v>0</v>
      </c>
      <c r="G173" s="2">
        <f t="shared" si="0"/>
        <v>11506.3012</v>
      </c>
      <c r="H173" s="2">
        <f t="shared" si="1"/>
        <v>0.6499999999996362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2067.4499999999998</v>
      </c>
      <c r="D174" s="1">
        <f>'PR-RAS'!E178</f>
        <v>2242.4299999999998</v>
      </c>
      <c r="E174" s="1">
        <v>0</v>
      </c>
      <c r="F174" s="1">
        <v>0</v>
      </c>
      <c r="G174" s="2">
        <f t="shared" si="0"/>
        <v>1133.5496299999998</v>
      </c>
      <c r="H174" s="2">
        <f t="shared" si="1"/>
        <v>0.87999999999965439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3379.35</v>
      </c>
      <c r="D175" s="1">
        <f>'PR-RAS'!E179</f>
        <v>7823.95</v>
      </c>
      <c r="E175" s="1">
        <v>0</v>
      </c>
      <c r="F175" s="1">
        <v>0</v>
      </c>
      <c r="G175" s="2">
        <f t="shared" si="0"/>
        <v>3310.7414999999996</v>
      </c>
      <c r="H175" s="2">
        <f t="shared" si="1"/>
        <v>0.40000000000009095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2960.76</v>
      </c>
      <c r="D177" s="1">
        <f>'PR-RAS'!E181</f>
        <v>3292.88</v>
      </c>
      <c r="E177" s="1">
        <v>0</v>
      </c>
      <c r="F177" s="1">
        <v>0</v>
      </c>
      <c r="G177" s="2">
        <f t="shared" si="0"/>
        <v>1680.1875199999999</v>
      </c>
      <c r="H177" s="2">
        <f t="shared" si="1"/>
        <v>0.35999999999967258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2270.81</v>
      </c>
      <c r="D179" s="1">
        <f>'PR-RAS'!E183</f>
        <v>4279.2299999999996</v>
      </c>
      <c r="E179" s="1">
        <v>0</v>
      </c>
      <c r="F179" s="1">
        <v>0</v>
      </c>
      <c r="G179" s="2">
        <f t="shared" si="0"/>
        <v>1927.6100599999997</v>
      </c>
      <c r="H179" s="2">
        <f t="shared" si="1"/>
        <v>0.41999999999961801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2337.79</v>
      </c>
      <c r="D180" s="1">
        <f>'PR-RAS'!E184</f>
        <v>5746.72</v>
      </c>
      <c r="E180" s="1">
        <v>0</v>
      </c>
      <c r="F180" s="1">
        <v>0</v>
      </c>
      <c r="G180" s="2">
        <f t="shared" si="0"/>
        <v>2475.7901699999998</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2219.44</v>
      </c>
      <c r="D181" s="1">
        <f>'PR-RAS'!E185</f>
        <v>2247.27</v>
      </c>
      <c r="E181" s="1">
        <v>0</v>
      </c>
      <c r="F181" s="1">
        <v>0</v>
      </c>
      <c r="G181" s="2">
        <f t="shared" si="0"/>
        <v>1208.5164</v>
      </c>
      <c r="H181" s="2">
        <f t="shared" si="1"/>
        <v>0.71000000000003638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198.27</v>
      </c>
      <c r="E182" s="1">
        <v>0</v>
      </c>
      <c r="F182" s="1">
        <v>0</v>
      </c>
      <c r="G182" s="2">
        <f t="shared" si="0"/>
        <v>71.773740000000004</v>
      </c>
      <c r="H182" s="2">
        <f t="shared" si="1"/>
        <v>0.27000000000001023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642.4</v>
      </c>
      <c r="D183" s="1">
        <f>'PR-RAS'!E187</f>
        <v>153</v>
      </c>
      <c r="E183" s="1">
        <v>0</v>
      </c>
      <c r="F183" s="1">
        <v>0</v>
      </c>
      <c r="G183" s="2">
        <f t="shared" si="0"/>
        <v>172.6088</v>
      </c>
      <c r="H183" s="2">
        <f t="shared" si="1"/>
        <v>0.39999999999997726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14347.18</v>
      </c>
      <c r="D184" s="1">
        <f>'PR-RAS'!E188</f>
        <v>11502.480000000001</v>
      </c>
      <c r="E184" s="1">
        <v>0</v>
      </c>
      <c r="F184" s="1">
        <v>0</v>
      </c>
      <c r="G184" s="2">
        <f t="shared" si="0"/>
        <v>6835.4416199999996</v>
      </c>
      <c r="H184" s="2">
        <f t="shared" si="1"/>
        <v>0.66000000000167347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1057.51</v>
      </c>
      <c r="D186" s="1">
        <f>'PR-RAS'!E190</f>
        <v>1138.71</v>
      </c>
      <c r="E186" s="1">
        <v>0</v>
      </c>
      <c r="F186" s="1">
        <v>0</v>
      </c>
      <c r="G186" s="2">
        <f t="shared" si="0"/>
        <v>616.96205000000009</v>
      </c>
      <c r="H186" s="2">
        <f t="shared" si="1"/>
        <v>0.77999999999997272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64.069999999999993</v>
      </c>
      <c r="D187" s="1">
        <f>'PR-RAS'!E191</f>
        <v>15.98</v>
      </c>
      <c r="E187" s="1">
        <v>0</v>
      </c>
      <c r="F187" s="1">
        <v>0</v>
      </c>
      <c r="G187" s="2">
        <f t="shared" si="0"/>
        <v>17.86158</v>
      </c>
      <c r="H187" s="2">
        <f t="shared" si="1"/>
        <v>8.9999999999992752E-2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0</v>
      </c>
      <c r="E188" s="1">
        <v>0</v>
      </c>
      <c r="F188" s="1">
        <v>0</v>
      </c>
      <c r="G188" s="2">
        <f t="shared" si="0"/>
        <v>2.48149</v>
      </c>
      <c r="H188" s="2">
        <f t="shared" si="1"/>
        <v>0.26999999999999957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1664.43</v>
      </c>
      <c r="D189" s="1">
        <f>'PR-RAS'!E193</f>
        <v>504</v>
      </c>
      <c r="E189" s="1">
        <v>0</v>
      </c>
      <c r="F189" s="1">
        <v>0</v>
      </c>
      <c r="G189" s="2">
        <f t="shared" si="0"/>
        <v>502.41684000000004</v>
      </c>
      <c r="H189" s="2">
        <f t="shared" si="1"/>
        <v>0.43000000000006366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11547.9</v>
      </c>
      <c r="D191" s="1">
        <f>'PR-RAS'!E195</f>
        <v>9843.7900000000009</v>
      </c>
      <c r="E191" s="1">
        <v>0</v>
      </c>
      <c r="F191" s="1">
        <v>0</v>
      </c>
      <c r="G191" s="2">
        <f t="shared" si="0"/>
        <v>5934.7412000000004</v>
      </c>
      <c r="H191" s="2">
        <f t="shared" si="1"/>
        <v>0.30999999999949068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638.13</v>
      </c>
      <c r="D192" s="1">
        <f>'PR-RAS'!E196</f>
        <v>674.81999999999994</v>
      </c>
      <c r="E192" s="1">
        <v>0</v>
      </c>
      <c r="F192" s="1">
        <v>0</v>
      </c>
      <c r="G192" s="2">
        <f t="shared" si="0"/>
        <v>379.66406999999998</v>
      </c>
      <c r="H192" s="2">
        <f t="shared" si="1"/>
        <v>0.31000000000005912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638.13</v>
      </c>
      <c r="D206" s="1">
        <f>'PR-RAS'!E210</f>
        <v>674.81999999999994</v>
      </c>
      <c r="E206" s="1">
        <v>0</v>
      </c>
      <c r="F206" s="1">
        <v>0</v>
      </c>
      <c r="G206" s="2">
        <f t="shared" si="0"/>
        <v>407.49284999999998</v>
      </c>
      <c r="H206" s="2">
        <f t="shared" si="1"/>
        <v>0.31000000000005912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637.51</v>
      </c>
      <c r="D207" s="1">
        <f>'PR-RAS'!E211</f>
        <v>673.9</v>
      </c>
      <c r="E207" s="1">
        <v>0</v>
      </c>
      <c r="F207" s="1">
        <v>0</v>
      </c>
      <c r="G207" s="2">
        <f t="shared" si="0"/>
        <v>408.97385999999995</v>
      </c>
      <c r="H207" s="2">
        <f t="shared" si="1"/>
        <v>0.59000000000003183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0.62</v>
      </c>
      <c r="D209" s="1">
        <f>'PR-RAS'!E213</f>
        <v>0.92</v>
      </c>
      <c r="E209" s="1">
        <v>0</v>
      </c>
      <c r="F209" s="1">
        <v>0</v>
      </c>
      <c r="G209" s="2">
        <f t="shared" si="0"/>
        <v>0.51168000000000002</v>
      </c>
      <c r="H209" s="2">
        <f t="shared" si="1"/>
        <v>0.45999999999999996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24638.26</v>
      </c>
      <c r="D248" s="1">
        <f>'PR-RAS'!E252</f>
        <v>27212.75</v>
      </c>
      <c r="E248" s="1">
        <v>0</v>
      </c>
      <c r="F248" s="1">
        <v>0</v>
      </c>
      <c r="G248" s="2">
        <f t="shared" si="0"/>
        <v>19528.74872</v>
      </c>
      <c r="H248" s="2">
        <f t="shared" si="1"/>
        <v>0.50999999999839929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24638.26</v>
      </c>
      <c r="D255" s="1">
        <f>'PR-RAS'!E259</f>
        <v>27212.75</v>
      </c>
      <c r="E255" s="1">
        <v>0</v>
      </c>
      <c r="F255" s="1">
        <v>0</v>
      </c>
      <c r="G255" s="2">
        <f t="shared" si="0"/>
        <v>20082.195039999999</v>
      </c>
      <c r="H255" s="2">
        <f t="shared" si="1"/>
        <v>0.50999999999839929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24638.26</v>
      </c>
      <c r="D257" s="1">
        <f>'PR-RAS'!E261</f>
        <v>27212.75</v>
      </c>
      <c r="E257" s="1">
        <v>0</v>
      </c>
      <c r="F257" s="1">
        <v>0</v>
      </c>
      <c r="G257" s="2">
        <f t="shared" si="0"/>
        <v>20240.322560000001</v>
      </c>
      <c r="H257" s="2">
        <f t="shared" si="1"/>
        <v>0.50999999999839929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407.98</v>
      </c>
      <c r="D259" s="1">
        <f>'PR-RAS'!E263</f>
        <v>364.5</v>
      </c>
      <c r="E259" s="1">
        <v>0</v>
      </c>
      <c r="F259" s="1">
        <v>0</v>
      </c>
      <c r="G259" s="2">
        <f t="shared" si="0"/>
        <v>293.34084000000001</v>
      </c>
      <c r="H259" s="2">
        <f t="shared" si="1"/>
        <v>0.51999999999998181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407.98</v>
      </c>
      <c r="D260" s="1">
        <f>'PR-RAS'!E264</f>
        <v>364.5</v>
      </c>
      <c r="E260" s="1">
        <v>0</v>
      </c>
      <c r="F260" s="1">
        <v>0</v>
      </c>
      <c r="G260" s="2">
        <f t="shared" si="0"/>
        <v>294.47782000000001</v>
      </c>
      <c r="H260" s="2">
        <f t="shared" si="1"/>
        <v>0.51999999999998181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407.98</v>
      </c>
      <c r="D262" s="1">
        <f>'PR-RAS'!E266</f>
        <v>364.5</v>
      </c>
      <c r="E262" s="1">
        <v>0</v>
      </c>
      <c r="F262" s="1">
        <v>0</v>
      </c>
      <c r="G262" s="2">
        <f t="shared" si="0"/>
        <v>296.75178</v>
      </c>
      <c r="H262" s="2">
        <f t="shared" si="1"/>
        <v>0.51999999999998181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1006873.87</v>
      </c>
      <c r="D285" s="1">
        <f>'PR-RAS'!E289</f>
        <v>1221016.04</v>
      </c>
      <c r="E285" s="1">
        <v>0</v>
      </c>
      <c r="F285" s="1">
        <v>0</v>
      </c>
      <c r="G285" s="2">
        <f t="shared" si="8"/>
        <v>979489.28979999991</v>
      </c>
      <c r="H285" s="2">
        <f t="shared" si="9"/>
        <v>0.17000000004190952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10348.560000000056</v>
      </c>
      <c r="D286" s="1">
        <f>'PR-RAS'!E290</f>
        <v>44841.5</v>
      </c>
      <c r="E286" s="1">
        <v>0</v>
      </c>
      <c r="F286" s="1">
        <v>0</v>
      </c>
      <c r="G286" s="2">
        <f t="shared" si="8"/>
        <v>28508.994600000013</v>
      </c>
      <c r="H286" s="2">
        <f t="shared" si="9"/>
        <v>0.93999999994412065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18730.66</v>
      </c>
      <c r="D288" s="1">
        <f>'PR-RAS'!E292</f>
        <v>16581.14</v>
      </c>
      <c r="E288" s="1">
        <v>0</v>
      </c>
      <c r="F288" s="1">
        <v>0</v>
      </c>
      <c r="G288" s="2">
        <f t="shared" si="8"/>
        <v>14893.27378</v>
      </c>
      <c r="H288" s="2">
        <f t="shared" si="9"/>
        <v>0.47999999999956344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150</v>
      </c>
      <c r="D290" s="1">
        <f>'PR-RAS'!E294</f>
        <v>0</v>
      </c>
      <c r="E290" s="1">
        <v>0</v>
      </c>
      <c r="F290" s="1">
        <v>0</v>
      </c>
      <c r="G290" s="2">
        <f t="shared" si="8"/>
        <v>43.349999999999994</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150</v>
      </c>
      <c r="D291" s="1">
        <f>'PR-RAS'!E295</f>
        <v>0</v>
      </c>
      <c r="E291" s="1">
        <v>0</v>
      </c>
      <c r="F291" s="1">
        <v>0</v>
      </c>
      <c r="G291" s="2">
        <f t="shared" si="8"/>
        <v>43.5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12205.02</v>
      </c>
      <c r="D345" s="1">
        <f>'PR-RAS'!E350</f>
        <v>36140.199999999997</v>
      </c>
      <c r="E345" s="1">
        <v>0</v>
      </c>
      <c r="F345" s="1">
        <v>0</v>
      </c>
      <c r="G345" s="2">
        <f t="shared" si="8"/>
        <v>29062.984479999996</v>
      </c>
      <c r="H345" s="2">
        <f t="shared" si="9"/>
        <v>0.21999999999752617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8898.77</v>
      </c>
      <c r="D358" s="1">
        <f>'PR-RAS'!E363</f>
        <v>9057.83</v>
      </c>
      <c r="E358" s="1">
        <v>0</v>
      </c>
      <c r="F358" s="1">
        <v>0</v>
      </c>
      <c r="G358" s="2">
        <f t="shared" si="8"/>
        <v>9644.1515099999997</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7836.76</v>
      </c>
      <c r="D364" s="1">
        <f>'PR-RAS'!E369</f>
        <v>6592.22</v>
      </c>
      <c r="E364" s="1">
        <v>0</v>
      </c>
      <c r="F364" s="1">
        <v>0</v>
      </c>
      <c r="G364" s="2">
        <f t="shared" si="8"/>
        <v>7630.6956</v>
      </c>
      <c r="H364" s="2">
        <f t="shared" si="9"/>
        <v>0.46000000000003638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7836.76</v>
      </c>
      <c r="D371" s="1">
        <f>'PR-RAS'!E376</f>
        <v>6592.22</v>
      </c>
      <c r="E371" s="1">
        <v>0</v>
      </c>
      <c r="F371" s="1">
        <v>0</v>
      </c>
      <c r="G371" s="2">
        <f t="shared" si="8"/>
        <v>7777.8440000000001</v>
      </c>
      <c r="H371" s="2">
        <f t="shared" si="9"/>
        <v>0.46000000000003638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1062.01</v>
      </c>
      <c r="D378" s="1">
        <f>'PR-RAS'!E383</f>
        <v>2465.61</v>
      </c>
      <c r="E378" s="1">
        <v>0</v>
      </c>
      <c r="F378" s="1">
        <v>0</v>
      </c>
      <c r="G378" s="2">
        <f t="shared" si="8"/>
        <v>2259.4477100000004</v>
      </c>
      <c r="H378" s="2">
        <f t="shared" si="9"/>
        <v>0.39999999999986358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1062.01</v>
      </c>
      <c r="D379" s="1">
        <f>'PR-RAS'!E384</f>
        <v>2465.61</v>
      </c>
      <c r="E379" s="1">
        <v>0</v>
      </c>
      <c r="F379" s="1">
        <v>0</v>
      </c>
      <c r="G379" s="2">
        <f t="shared" si="8"/>
        <v>2265.4409400000004</v>
      </c>
      <c r="H379" s="2">
        <f t="shared" si="9"/>
        <v>0.39999999999986358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3306.25</v>
      </c>
      <c r="D397" s="1">
        <f>'PR-RAS'!E402</f>
        <v>27082.37</v>
      </c>
      <c r="E397" s="1">
        <v>0</v>
      </c>
      <c r="F397" s="1">
        <v>0</v>
      </c>
      <c r="G397" s="2">
        <f t="shared" si="8"/>
        <v>22758.512040000001</v>
      </c>
      <c r="H397" s="2">
        <f t="shared" si="9"/>
        <v>0.61999999999898137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3306.25</v>
      </c>
      <c r="D398" s="1">
        <f>'PR-RAS'!E403</f>
        <v>27082.37</v>
      </c>
      <c r="E398" s="1">
        <v>0</v>
      </c>
      <c r="F398" s="1">
        <v>0</v>
      </c>
      <c r="G398" s="2">
        <f t="shared" si="8"/>
        <v>22815.983029999999</v>
      </c>
      <c r="H398" s="2">
        <f t="shared" si="9"/>
        <v>0.61999999999898137</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12205.02</v>
      </c>
      <c r="D403" s="1">
        <f>'PR-RAS'!E408</f>
        <v>36140.199999999997</v>
      </c>
      <c r="E403" s="1">
        <v>0</v>
      </c>
      <c r="F403" s="1">
        <v>0</v>
      </c>
      <c r="G403" s="2">
        <f t="shared" si="8"/>
        <v>33963.13884</v>
      </c>
      <c r="H403" s="2">
        <f t="shared" si="9"/>
        <v>0.21999999999752617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1017222.43</v>
      </c>
      <c r="D407" s="1">
        <f>'PR-RAS'!E412</f>
        <v>1265857.54</v>
      </c>
      <c r="E407" s="1">
        <v>0</v>
      </c>
      <c r="F407" s="1">
        <v>0</v>
      </c>
      <c r="G407" s="2">
        <f t="shared" si="8"/>
        <v>1440868.6290600002</v>
      </c>
      <c r="H407" s="2">
        <f t="shared" si="9"/>
        <v>0.89000000001396984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1019078.89</v>
      </c>
      <c r="D408" s="1">
        <f>'PR-RAS'!E413</f>
        <v>1257156.24</v>
      </c>
      <c r="E408" s="1">
        <v>0</v>
      </c>
      <c r="F408" s="1">
        <v>0</v>
      </c>
      <c r="G408" s="2">
        <f t="shared" si="8"/>
        <v>1438090.2875899998</v>
      </c>
      <c r="H408" s="2">
        <f t="shared" si="9"/>
        <v>0.34999999997671694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8701.3000000000466</v>
      </c>
      <c r="E409" s="1">
        <v>0</v>
      </c>
      <c r="F409" s="1">
        <v>0</v>
      </c>
      <c r="G409" s="2">
        <f t="shared" si="8"/>
        <v>7100.2608000000373</v>
      </c>
      <c r="H409" s="2">
        <f t="shared" si="9"/>
        <v>0.30000000004656613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1856.4599999999627</v>
      </c>
      <c r="D410" s="1">
        <f>'PR-RAS'!E415</f>
        <v>0</v>
      </c>
      <c r="E410" s="1">
        <v>0</v>
      </c>
      <c r="F410" s="1">
        <v>0</v>
      </c>
      <c r="G410" s="2">
        <f t="shared" si="8"/>
        <v>759.29213999998467</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18730.66</v>
      </c>
      <c r="D411" s="1">
        <f>'PR-RAS'!E416</f>
        <v>16581.14</v>
      </c>
      <c r="E411" s="1">
        <v>0</v>
      </c>
      <c r="F411" s="1">
        <v>0</v>
      </c>
      <c r="G411" s="2">
        <f t="shared" si="8"/>
        <v>21276.1054</v>
      </c>
      <c r="H411" s="2">
        <f t="shared" si="9"/>
        <v>0.47999999999956344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150</v>
      </c>
      <c r="D413" s="1">
        <f>'PR-RAS'!E418</f>
        <v>0</v>
      </c>
      <c r="E413" s="1">
        <v>0</v>
      </c>
      <c r="F413" s="1">
        <v>0</v>
      </c>
      <c r="G413" s="2">
        <f t="shared" si="8"/>
        <v>61.8</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1017222.43</v>
      </c>
      <c r="D633" s="1">
        <f>'PR-RAS'!E639</f>
        <v>1265857.54</v>
      </c>
      <c r="E633" s="1">
        <v>0</v>
      </c>
      <c r="F633" s="1">
        <v>0</v>
      </c>
      <c r="G633" s="2">
        <f t="shared" si="10"/>
        <v>2242928.5063200002</v>
      </c>
      <c r="H633" s="2">
        <f t="shared" si="11"/>
        <v>0.89000000001396984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1019078.89</v>
      </c>
      <c r="D634" s="1">
        <f>'PR-RAS'!E640</f>
        <v>1257156.24</v>
      </c>
      <c r="E634" s="1">
        <v>0</v>
      </c>
      <c r="F634" s="1">
        <v>0</v>
      </c>
      <c r="G634" s="2">
        <f t="shared" si="10"/>
        <v>2236636.7372099999</v>
      </c>
      <c r="H634" s="2">
        <f t="shared" si="11"/>
        <v>0.34999999997671694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8701.3000000000466</v>
      </c>
      <c r="E635" s="1">
        <v>0</v>
      </c>
      <c r="F635" s="1">
        <v>0</v>
      </c>
      <c r="G635" s="2">
        <f t="shared" si="10"/>
        <v>11033.248400000059</v>
      </c>
      <c r="H635" s="2">
        <f t="shared" si="11"/>
        <v>0.30000000004656613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1856.4599999999627</v>
      </c>
      <c r="D636" s="1">
        <f>'PR-RAS'!E642</f>
        <v>0</v>
      </c>
      <c r="E636" s="1">
        <v>0</v>
      </c>
      <c r="F636" s="1">
        <v>0</v>
      </c>
      <c r="G636" s="2">
        <f t="shared" si="10"/>
        <v>1178.8520999999764</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18730.66</v>
      </c>
      <c r="D637" s="1">
        <f>'PR-RAS'!E643</f>
        <v>16581.14</v>
      </c>
      <c r="E637" s="1">
        <v>0</v>
      </c>
      <c r="F637" s="1">
        <v>0</v>
      </c>
      <c r="G637" s="2">
        <f t="shared" si="10"/>
        <v>33003.90984</v>
      </c>
      <c r="H637" s="2">
        <f t="shared" si="11"/>
        <v>0.47999999999956344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16874.200000000037</v>
      </c>
      <c r="D639" s="1">
        <f>'PR-RAS'!E645</f>
        <v>25282.440000000046</v>
      </c>
      <c r="E639" s="1">
        <v>0</v>
      </c>
      <c r="F639" s="1">
        <v>0</v>
      </c>
      <c r="G639" s="2">
        <f t="shared" si="10"/>
        <v>43026.133040000088</v>
      </c>
      <c r="H639" s="2">
        <f t="shared" si="11"/>
        <v>0.64000000008309144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77568.72</v>
      </c>
      <c r="D641" s="1">
        <f>'PR-RAS'!E647</f>
        <v>88988.81</v>
      </c>
      <c r="E641" s="1">
        <v>0</v>
      </c>
      <c r="F641" s="1">
        <v>0</v>
      </c>
      <c r="G641" s="2">
        <f t="shared" si="10"/>
        <v>163549.65760000001</v>
      </c>
      <c r="H641" s="2">
        <f t="shared" si="11"/>
        <v>0.47000000000116415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19004.37</v>
      </c>
      <c r="D642" s="1">
        <f>'PR-RAS'!E649</f>
        <v>20330.009999999998</v>
      </c>
      <c r="E642" s="1">
        <v>0</v>
      </c>
      <c r="F642" s="1">
        <v>0</v>
      </c>
      <c r="G642" s="2">
        <f t="shared" si="10"/>
        <v>38244.87399</v>
      </c>
      <c r="H642" s="2">
        <f t="shared" si="11"/>
        <v>0.37999999999738066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171117.13</v>
      </c>
      <c r="D643" s="1">
        <f>'PR-RAS'!E650</f>
        <v>218586.4</v>
      </c>
      <c r="E643" s="1">
        <v>0</v>
      </c>
      <c r="F643" s="1">
        <v>0</v>
      </c>
      <c r="G643" s="2">
        <f t="shared" si="10"/>
        <v>390522.13505999994</v>
      </c>
      <c r="H643" s="2">
        <f t="shared" si="11"/>
        <v>0.52999999999883585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169791.49</v>
      </c>
      <c r="D644" s="1">
        <f>'PR-RAS'!E651</f>
        <v>206246.9</v>
      </c>
      <c r="E644" s="1">
        <v>0</v>
      </c>
      <c r="F644" s="1">
        <v>0</v>
      </c>
      <c r="G644" s="2">
        <f t="shared" si="10"/>
        <v>374409.44147000002</v>
      </c>
      <c r="H644" s="2">
        <f t="shared" si="11"/>
        <v>0.58999999999650754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20330.010000000009</v>
      </c>
      <c r="D645" s="1">
        <f>'PR-RAS'!E652</f>
        <v>32669.510000000009</v>
      </c>
      <c r="E645" s="1">
        <v>0</v>
      </c>
      <c r="F645" s="1">
        <v>0</v>
      </c>
      <c r="G645" s="2">
        <f t="shared" si="10"/>
        <v>55170.855320000017</v>
      </c>
      <c r="H645" s="2">
        <f t="shared" si="11"/>
        <v>0.5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47</v>
      </c>
      <c r="E647" s="1">
        <v>0</v>
      </c>
      <c r="F647" s="1">
        <v>0</v>
      </c>
      <c r="G647" s="2">
        <f t="shared" si="10"/>
        <v>90.44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39</v>
      </c>
      <c r="E649" s="1">
        <v>0</v>
      </c>
      <c r="F649" s="1">
        <v>0</v>
      </c>
      <c r="G649" s="2">
        <f t="shared" si="10"/>
        <v>77.112000000000009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902042.88</v>
      </c>
      <c r="D668" s="1">
        <f>'PR-RAS'!E675</f>
        <v>1114072.29</v>
      </c>
      <c r="E668" s="1">
        <v>0</v>
      </c>
      <c r="F668" s="1">
        <v>0</v>
      </c>
      <c r="G668" s="2">
        <f t="shared" si="10"/>
        <v>2087835.0358200001</v>
      </c>
      <c r="H668" s="2">
        <f t="shared" si="11"/>
        <v>0.41000000003259629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12395.22</v>
      </c>
      <c r="D669" s="1">
        <f>'PR-RAS'!E676</f>
        <v>27163.99</v>
      </c>
      <c r="E669" s="1">
        <v>0</v>
      </c>
      <c r="F669" s="1">
        <v>0</v>
      </c>
      <c r="G669" s="2">
        <f t="shared" si="10"/>
        <v>44571.097600000001</v>
      </c>
      <c r="H669" s="2">
        <f t="shared" si="11"/>
        <v>0.22999999999774445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1046.33</v>
      </c>
      <c r="D670" s="1">
        <f>'PR-RAS'!E677</f>
        <v>2410.06</v>
      </c>
      <c r="E670" s="1">
        <v>0</v>
      </c>
      <c r="F670" s="1">
        <v>0</v>
      </c>
      <c r="G670" s="2">
        <f t="shared" si="10"/>
        <v>3924.6550500000003</v>
      </c>
      <c r="H670" s="2">
        <f t="shared" si="11"/>
        <v>0.38999999999987267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5168.59</v>
      </c>
      <c r="D671" s="1">
        <f>'PR-RAS'!E678</f>
        <v>0</v>
      </c>
      <c r="E671" s="1">
        <v>0</v>
      </c>
      <c r="F671" s="1">
        <v>0</v>
      </c>
      <c r="G671" s="2">
        <f t="shared" si="10"/>
        <v>3462.9553000000001</v>
      </c>
      <c r="H671" s="2">
        <f t="shared" si="11"/>
        <v>0.40999999999985448</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12104.15</v>
      </c>
      <c r="D703" s="1">
        <f>'PR-RAS'!E710</f>
        <v>8540.5</v>
      </c>
      <c r="E703" s="1">
        <v>0</v>
      </c>
      <c r="F703" s="1">
        <v>0</v>
      </c>
      <c r="G703" s="2">
        <f t="shared" si="10"/>
        <v>20487.975299999998</v>
      </c>
      <c r="H703" s="2">
        <f t="shared" si="11"/>
        <v>0.6499999999996362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1189.1199999999999</v>
      </c>
      <c r="D710" s="1">
        <f>'PR-RAS'!E717</f>
        <v>1103.5999999999999</v>
      </c>
      <c r="E710" s="1">
        <v>0</v>
      </c>
      <c r="F710" s="1">
        <v>0</v>
      </c>
      <c r="G710" s="2">
        <f t="shared" si="10"/>
        <v>2407.9908799999998</v>
      </c>
      <c r="H710" s="2">
        <f t="shared" si="11"/>
        <v>0.51999999999998181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28608.68</v>
      </c>
      <c r="D711" s="1">
        <f>'PR-RAS'!E718</f>
        <v>31203.279999999999</v>
      </c>
      <c r="E711" s="1">
        <v>0</v>
      </c>
      <c r="F711" s="1">
        <v>0</v>
      </c>
      <c r="G711" s="2">
        <f t="shared" si="10"/>
        <v>64620.82039999999</v>
      </c>
      <c r="H711" s="2">
        <f t="shared" si="11"/>
        <v>0.59999999999854481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1883.37</v>
      </c>
      <c r="D713" s="1">
        <f>'PR-RAS'!E720</f>
        <v>2046.39</v>
      </c>
      <c r="E713" s="1">
        <v>0</v>
      </c>
      <c r="F713" s="1">
        <v>0</v>
      </c>
      <c r="G713" s="2">
        <f t="shared" si="10"/>
        <v>4255.0187999999998</v>
      </c>
      <c r="H713" s="2">
        <f t="shared" si="11"/>
        <v>0.75999999999999091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2337.4899999999998</v>
      </c>
      <c r="D715" s="1">
        <f>'PR-RAS'!E722</f>
        <v>5746.72</v>
      </c>
      <c r="E715" s="1">
        <v>0</v>
      </c>
      <c r="F715" s="1">
        <v>0</v>
      </c>
      <c r="G715" s="2">
        <f t="shared" si="10"/>
        <v>9875.2840199999991</v>
      </c>
      <c r="H715" s="2">
        <f t="shared" si="11"/>
        <v>0.76999999999952706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24638.26</v>
      </c>
      <c r="D821" s="1">
        <f>'PR-RAS'!E828</f>
        <v>27212.75</v>
      </c>
      <c r="E821" s="1">
        <v>0</v>
      </c>
      <c r="F821" s="1">
        <v>0</v>
      </c>
      <c r="G821" s="2">
        <f t="shared" si="18"/>
        <v>64832.283199999991</v>
      </c>
      <c r="H821" s="2">
        <f t="shared" si="19"/>
        <v>0.50999999999839929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349953.64</v>
      </c>
      <c r="D984" s="6">
        <f>BILANCA!E6</f>
        <v>441435.39000000019</v>
      </c>
      <c r="E984" s="6">
        <v>0</v>
      </c>
      <c r="F984" s="6">
        <v>0</v>
      </c>
      <c r="G984" s="7">
        <f t="shared" ref="G984:G1241" si="22">B984/1000*C984+B984/500*D984</f>
        <v>1232.8244200000004</v>
      </c>
      <c r="H984" s="7">
        <f t="shared" si="19"/>
        <v>0.75000000017462298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243113.29000000004</v>
      </c>
      <c r="D985" s="1">
        <f>BILANCA!E7</f>
        <v>319723.25000000017</v>
      </c>
      <c r="E985" s="1">
        <v>0</v>
      </c>
      <c r="F985" s="1">
        <v>0</v>
      </c>
      <c r="G985" s="2">
        <f t="shared" si="22"/>
        <v>1765.1195800000007</v>
      </c>
      <c r="H985" s="2">
        <f t="shared" si="19"/>
        <v>0.54000000021187589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97.37</v>
      </c>
      <c r="D986" s="1">
        <f>BILANCA!E8</f>
        <v>97.37</v>
      </c>
      <c r="E986" s="1">
        <v>0</v>
      </c>
      <c r="F986" s="1">
        <v>0</v>
      </c>
      <c r="G986" s="2">
        <f t="shared" si="22"/>
        <v>0.87633000000000005</v>
      </c>
      <c r="H986" s="2">
        <f t="shared" si="19"/>
        <v>0.74000000000000909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97.37</v>
      </c>
      <c r="D987" s="1">
        <f>BILANCA!E9</f>
        <v>97.37</v>
      </c>
      <c r="E987" s="1">
        <v>0</v>
      </c>
      <c r="F987" s="1">
        <v>0</v>
      </c>
      <c r="G987" s="2">
        <f t="shared" si="22"/>
        <v>1.1684400000000001</v>
      </c>
      <c r="H987" s="2">
        <f t="shared" si="19"/>
        <v>0.74000000000000909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235397.64000000004</v>
      </c>
      <c r="D990" s="1">
        <f>BILANCA!E12</f>
        <v>292015.55000000016</v>
      </c>
      <c r="E990" s="1">
        <v>0</v>
      </c>
      <c r="F990" s="1">
        <v>0</v>
      </c>
      <c r="G990" s="2">
        <f t="shared" si="22"/>
        <v>5736.0011800000029</v>
      </c>
      <c r="H990" s="2">
        <f t="shared" si="19"/>
        <v>0.80999999979394488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168959.12000000005</v>
      </c>
      <c r="D991" s="1">
        <f>BILANCA!E13</f>
        <v>170222.1100000001</v>
      </c>
      <c r="E991" s="1">
        <v>0</v>
      </c>
      <c r="F991" s="1">
        <v>0</v>
      </c>
      <c r="G991" s="2">
        <f t="shared" si="22"/>
        <v>4075.2267200000024</v>
      </c>
      <c r="H991" s="2">
        <f t="shared" si="19"/>
        <v>0.23000000015599653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525168.11</v>
      </c>
      <c r="D993" s="1">
        <f>BILANCA!E15</f>
        <v>532258.43000000005</v>
      </c>
      <c r="E993" s="1">
        <v>0</v>
      </c>
      <c r="F993" s="1">
        <v>0</v>
      </c>
      <c r="G993" s="2">
        <f t="shared" si="22"/>
        <v>15896.849700000001</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9934.7999999999993</v>
      </c>
      <c r="D995" s="1">
        <f>BILANCA!E17</f>
        <v>9934.7999999999993</v>
      </c>
      <c r="E995" s="1">
        <v>0</v>
      </c>
      <c r="F995" s="1">
        <v>0</v>
      </c>
      <c r="G995" s="2">
        <f t="shared" si="22"/>
        <v>357.65279999999996</v>
      </c>
      <c r="H995" s="2">
        <f t="shared" si="19"/>
        <v>0.40000000000145519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366143.79</v>
      </c>
      <c r="D996" s="1">
        <f>BILANCA!E18</f>
        <v>371971.12</v>
      </c>
      <c r="E996" s="1">
        <v>0</v>
      </c>
      <c r="F996" s="1">
        <v>0</v>
      </c>
      <c r="G996" s="2">
        <f t="shared" si="22"/>
        <v>14431.118389999998</v>
      </c>
      <c r="H996" s="2">
        <f t="shared" si="19"/>
        <v>0.33000000001629815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33924.75</v>
      </c>
      <c r="D997" s="1">
        <f>BILANCA!E19</f>
        <v>87609.940000000061</v>
      </c>
      <c r="E997" s="1">
        <v>0</v>
      </c>
      <c r="F997" s="1">
        <v>0</v>
      </c>
      <c r="G997" s="2">
        <f t="shared" si="22"/>
        <v>2928.0248200000019</v>
      </c>
      <c r="H997" s="2">
        <f t="shared" si="19"/>
        <v>0.30999999993946403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324982.67</v>
      </c>
      <c r="D998" s="1">
        <f>BILANCA!E20</f>
        <v>399499.4</v>
      </c>
      <c r="E998" s="1">
        <v>0</v>
      </c>
      <c r="F998" s="1">
        <v>0</v>
      </c>
      <c r="G998" s="2">
        <f t="shared" si="22"/>
        <v>16859.72205</v>
      </c>
      <c r="H998" s="2">
        <f t="shared" si="19"/>
        <v>0.73000000003958121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11054.13</v>
      </c>
      <c r="D1000" s="1">
        <f>BILANCA!E22</f>
        <v>11054.13</v>
      </c>
      <c r="E1000" s="1">
        <v>0</v>
      </c>
      <c r="F1000" s="1">
        <v>0</v>
      </c>
      <c r="G1000" s="2">
        <f t="shared" si="22"/>
        <v>563.76062999999999</v>
      </c>
      <c r="H1000" s="2">
        <f t="shared" si="19"/>
        <v>0.25999999999839929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2132.5100000000002</v>
      </c>
      <c r="D1004" s="1">
        <f>BILANCA!E26</f>
        <v>2132.5100000000002</v>
      </c>
      <c r="E1004" s="1">
        <v>0</v>
      </c>
      <c r="F1004" s="1">
        <v>0</v>
      </c>
      <c r="G1004" s="2">
        <f t="shared" si="22"/>
        <v>134.34813000000003</v>
      </c>
      <c r="H1004" s="2">
        <f t="shared" si="19"/>
        <v>0.97999999999956344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304244.56</v>
      </c>
      <c r="D1006" s="1">
        <f>BILANCA!E28</f>
        <v>325076.09999999998</v>
      </c>
      <c r="E1006" s="1">
        <v>0</v>
      </c>
      <c r="F1006" s="1">
        <v>0</v>
      </c>
      <c r="G1006" s="2">
        <f t="shared" si="22"/>
        <v>21951.125479999999</v>
      </c>
      <c r="H1006" s="2">
        <f t="shared" si="19"/>
        <v>0.53999999997904524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32513.77</v>
      </c>
      <c r="D1013" s="1">
        <f>BILANCA!E35</f>
        <v>34183.5</v>
      </c>
      <c r="E1013" s="1">
        <v>0</v>
      </c>
      <c r="F1013" s="1">
        <v>0</v>
      </c>
      <c r="G1013" s="2">
        <f t="shared" si="22"/>
        <v>3026.4231</v>
      </c>
      <c r="H1013" s="2">
        <f t="shared" si="19"/>
        <v>0.72999999999956344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53260.11</v>
      </c>
      <c r="D1014" s="1">
        <f>BILANCA!E36</f>
        <v>55725.72</v>
      </c>
      <c r="E1014" s="1">
        <v>0</v>
      </c>
      <c r="F1014" s="1">
        <v>0</v>
      </c>
      <c r="G1014" s="2">
        <f t="shared" si="22"/>
        <v>5106.0580499999996</v>
      </c>
      <c r="H1014" s="2">
        <f t="shared" si="19"/>
        <v>0.38999999999941792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20746.34</v>
      </c>
      <c r="D1018" s="1">
        <f>BILANCA!E40</f>
        <v>21542.22</v>
      </c>
      <c r="E1018" s="1">
        <v>0</v>
      </c>
      <c r="F1018" s="1">
        <v>0</v>
      </c>
      <c r="G1018" s="2">
        <f t="shared" si="22"/>
        <v>2234.0773000000004</v>
      </c>
      <c r="H1018" s="2">
        <f t="shared" si="19"/>
        <v>0.56000000000130967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485.77</v>
      </c>
      <c r="D1025" s="1">
        <f>BILANCA!E47</f>
        <v>485.77</v>
      </c>
      <c r="E1025" s="1">
        <v>0</v>
      </c>
      <c r="F1025" s="1">
        <v>0</v>
      </c>
      <c r="G1025" s="2">
        <f t="shared" si="22"/>
        <v>61.20702</v>
      </c>
      <c r="H1025" s="2">
        <f t="shared" si="19"/>
        <v>0.46000000000003638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485.77</v>
      </c>
      <c r="D1028" s="1">
        <f>BILANCA!E50</f>
        <v>485.77</v>
      </c>
      <c r="E1028" s="1">
        <v>0</v>
      </c>
      <c r="F1028" s="1">
        <v>0</v>
      </c>
      <c r="G1028" s="2">
        <f t="shared" si="22"/>
        <v>65.578949999999992</v>
      </c>
      <c r="H1028" s="2">
        <f t="shared" si="19"/>
        <v>0.46000000000003638</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30503.919999999998</v>
      </c>
      <c r="D1032" s="1">
        <f>BILANCA!E54</f>
        <v>31450.32</v>
      </c>
      <c r="E1032" s="1">
        <v>0</v>
      </c>
      <c r="F1032" s="1">
        <v>0</v>
      </c>
      <c r="G1032" s="2">
        <f t="shared" si="22"/>
        <v>4576.8234400000001</v>
      </c>
      <c r="H1032" s="2">
        <f t="shared" si="19"/>
        <v>0.40000000000145519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30503.919999999998</v>
      </c>
      <c r="D1033" s="1">
        <f>BILANCA!E55</f>
        <v>31450.32</v>
      </c>
      <c r="E1033" s="1">
        <v>0</v>
      </c>
      <c r="F1033" s="1">
        <v>0</v>
      </c>
      <c r="G1033" s="2">
        <f t="shared" si="22"/>
        <v>4670.2280000000001</v>
      </c>
      <c r="H1033" s="2">
        <f t="shared" si="19"/>
        <v>0.40000000000145519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7618.28</v>
      </c>
      <c r="D1034" s="1">
        <f>BILANCA!E56</f>
        <v>27610.33</v>
      </c>
      <c r="E1034" s="1">
        <v>0</v>
      </c>
      <c r="F1034" s="1">
        <v>0</v>
      </c>
      <c r="G1034" s="2">
        <f t="shared" si="22"/>
        <v>3204.7859399999998</v>
      </c>
      <c r="H1034" s="2">
        <f t="shared" si="19"/>
        <v>0.61000000000149157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7618.28</v>
      </c>
      <c r="D1035" s="1">
        <f>BILANCA!E57</f>
        <v>27610.33</v>
      </c>
      <c r="E1035" s="1">
        <v>0</v>
      </c>
      <c r="F1035" s="1">
        <v>0</v>
      </c>
      <c r="G1035" s="2">
        <f t="shared" si="22"/>
        <v>3267.6248800000003</v>
      </c>
      <c r="H1035" s="2">
        <f t="shared" si="19"/>
        <v>0.61000000000149157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106840.35</v>
      </c>
      <c r="D1046" s="1">
        <f>BILANCA!E68</f>
        <v>121712.14</v>
      </c>
      <c r="E1046" s="1">
        <v>0</v>
      </c>
      <c r="F1046" s="1">
        <v>0</v>
      </c>
      <c r="G1046" s="2">
        <f t="shared" si="22"/>
        <v>22066.671689999999</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20330.009999999998</v>
      </c>
      <c r="D1047" s="1">
        <f>BILANCA!E69</f>
        <v>32669.51</v>
      </c>
      <c r="E1047" s="1">
        <v>0</v>
      </c>
      <c r="F1047" s="1">
        <v>0</v>
      </c>
      <c r="G1047" s="2">
        <f t="shared" si="22"/>
        <v>5482.8179200000004</v>
      </c>
      <c r="H1047" s="2">
        <f t="shared" si="19"/>
        <v>0.5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20330.009999999998</v>
      </c>
      <c r="D1048" s="1">
        <f>BILANCA!E70</f>
        <v>32669.51</v>
      </c>
      <c r="E1048" s="1">
        <v>0</v>
      </c>
      <c r="F1048" s="1">
        <v>0</v>
      </c>
      <c r="G1048" s="2">
        <f t="shared" si="22"/>
        <v>5568.4869499999995</v>
      </c>
      <c r="H1048" s="2">
        <f t="shared" si="19"/>
        <v>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20330.009999999998</v>
      </c>
      <c r="D1050" s="1">
        <f>BILANCA!E72</f>
        <v>32669.51</v>
      </c>
      <c r="E1050" s="1">
        <v>0</v>
      </c>
      <c r="F1050" s="1">
        <v>0</v>
      </c>
      <c r="G1050" s="2">
        <f t="shared" si="22"/>
        <v>5739.8250100000005</v>
      </c>
      <c r="H1050" s="2">
        <f t="shared" si="19"/>
        <v>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8791.6200000000008</v>
      </c>
      <c r="D1056" s="1">
        <f>BILANCA!E78</f>
        <v>53.82</v>
      </c>
      <c r="E1056" s="1">
        <v>0</v>
      </c>
      <c r="F1056" s="1">
        <v>0</v>
      </c>
      <c r="G1056" s="2">
        <f t="shared" si="22"/>
        <v>649.64598000000001</v>
      </c>
      <c r="H1056" s="2">
        <f t="shared" si="19"/>
        <v>0.55999999999919936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8791.6200000000008</v>
      </c>
      <c r="D1064" s="1">
        <f>BILANCA!E86</f>
        <v>53.82</v>
      </c>
      <c r="E1064" s="1">
        <v>0</v>
      </c>
      <c r="F1064" s="1">
        <v>0</v>
      </c>
      <c r="G1064" s="2">
        <f t="shared" si="22"/>
        <v>720.84006000000011</v>
      </c>
      <c r="H1064" s="2">
        <f t="shared" si="19"/>
        <v>0.55999999999919936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150</v>
      </c>
      <c r="D1124" s="1">
        <f>BILANCA!E146</f>
        <v>0</v>
      </c>
      <c r="E1124" s="1">
        <v>0</v>
      </c>
      <c r="F1124" s="1">
        <v>0</v>
      </c>
      <c r="G1124" s="2">
        <f t="shared" si="22"/>
        <v>21.15</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150</v>
      </c>
      <c r="D1138" s="1">
        <f>BILANCA!E160</f>
        <v>0</v>
      </c>
      <c r="E1138" s="1">
        <v>0</v>
      </c>
      <c r="F1138" s="1">
        <v>0</v>
      </c>
      <c r="G1138" s="2">
        <f t="shared" si="22"/>
        <v>23.25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77568.72</v>
      </c>
      <c r="D1148" s="1">
        <f>BILANCA!E170</f>
        <v>88988.81</v>
      </c>
      <c r="E1148" s="1">
        <v>0</v>
      </c>
      <c r="F1148" s="1">
        <v>0</v>
      </c>
      <c r="G1148" s="2">
        <f t="shared" si="22"/>
        <v>42165.146099999998</v>
      </c>
      <c r="H1148" s="2">
        <f t="shared" si="23"/>
        <v>0.47000000000116415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77568.72</v>
      </c>
      <c r="D1151" s="1">
        <f>BILANCA!E173</f>
        <v>88988.81</v>
      </c>
      <c r="E1151" s="1">
        <v>0</v>
      </c>
      <c r="F1151" s="1">
        <v>0</v>
      </c>
      <c r="G1151" s="2">
        <f t="shared" si="22"/>
        <v>42931.78512</v>
      </c>
      <c r="H1151" s="2">
        <f t="shared" si="23"/>
        <v>0.47000000000116415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349953.64</v>
      </c>
      <c r="D1152" s="1">
        <f>BILANCA!E175</f>
        <v>441435.39</v>
      </c>
      <c r="E1152" s="1">
        <v>0</v>
      </c>
      <c r="F1152" s="1">
        <v>0</v>
      </c>
      <c r="G1152" s="2">
        <f t="shared" si="22"/>
        <v>208347.32698000001</v>
      </c>
      <c r="H1152" s="2">
        <f t="shared" si="23"/>
        <v>0.75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90109.21</v>
      </c>
      <c r="D1153" s="1">
        <f>BILANCA!E176</f>
        <v>96429.700000000012</v>
      </c>
      <c r="E1153" s="1">
        <v>0</v>
      </c>
      <c r="F1153" s="1">
        <v>0</v>
      </c>
      <c r="G1153" s="2">
        <f t="shared" si="22"/>
        <v>48104.663700000005</v>
      </c>
      <c r="H1153" s="2">
        <f t="shared" si="23"/>
        <v>0.50999999999476131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90109.21</v>
      </c>
      <c r="D1154" s="1">
        <f>BILANCA!E177</f>
        <v>96429.700000000012</v>
      </c>
      <c r="E1154" s="1">
        <v>0</v>
      </c>
      <c r="F1154" s="1">
        <v>0</v>
      </c>
      <c r="G1154" s="2">
        <f t="shared" si="22"/>
        <v>48387.632310000008</v>
      </c>
      <c r="H1154" s="2">
        <f t="shared" si="23"/>
        <v>0.50999999999476131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75389.289999999994</v>
      </c>
      <c r="D1155" s="1">
        <f>BILANCA!E178</f>
        <v>86359.6</v>
      </c>
      <c r="E1155" s="1">
        <v>0</v>
      </c>
      <c r="F1155" s="1">
        <v>0</v>
      </c>
      <c r="G1155" s="2">
        <f t="shared" si="22"/>
        <v>42674.660279999996</v>
      </c>
      <c r="H1155" s="2">
        <f t="shared" si="23"/>
        <v>0.68999999998777639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6620.52</v>
      </c>
      <c r="D1156" s="1">
        <f>BILANCA!E179</f>
        <v>7240.4</v>
      </c>
      <c r="E1156" s="1">
        <v>0</v>
      </c>
      <c r="F1156" s="1">
        <v>0</v>
      </c>
      <c r="G1156" s="2">
        <f t="shared" si="22"/>
        <v>3650.5283599999998</v>
      </c>
      <c r="H1156" s="2">
        <f t="shared" si="23"/>
        <v>0.87999999999919964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71.8</v>
      </c>
      <c r="D1157" s="1">
        <f>BILANCA!E180</f>
        <v>95.88</v>
      </c>
      <c r="E1157" s="1">
        <v>0</v>
      </c>
      <c r="F1157" s="1">
        <v>0</v>
      </c>
      <c r="G1157" s="2">
        <f t="shared" si="22"/>
        <v>45.859439999999992</v>
      </c>
      <c r="H1157" s="2">
        <f t="shared" si="23"/>
        <v>0.32000000000000739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71.8</v>
      </c>
      <c r="D1160" s="1">
        <f>BILANCA!E183</f>
        <v>95.88</v>
      </c>
      <c r="E1160" s="1">
        <v>0</v>
      </c>
      <c r="F1160" s="1">
        <v>0</v>
      </c>
      <c r="G1160" s="2">
        <f t="shared" si="22"/>
        <v>46.650119999999994</v>
      </c>
      <c r="H1160" s="2">
        <f t="shared" si="23"/>
        <v>0.32000000000000739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8027.6</v>
      </c>
      <c r="D1165" s="1">
        <f>BILANCA!E188</f>
        <v>2733.82</v>
      </c>
      <c r="E1165" s="1">
        <v>0</v>
      </c>
      <c r="F1165" s="1">
        <v>0</v>
      </c>
      <c r="G1165" s="2">
        <f t="shared" si="22"/>
        <v>2456.1336799999999</v>
      </c>
      <c r="H1165" s="2">
        <f t="shared" si="23"/>
        <v>0.57999999999947249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259844.43000000002</v>
      </c>
      <c r="D1214" s="1">
        <f>BILANCA!E237</f>
        <v>345005.69</v>
      </c>
      <c r="E1214" s="1">
        <v>0</v>
      </c>
      <c r="F1214" s="1">
        <v>0</v>
      </c>
      <c r="G1214" s="2">
        <f t="shared" si="22"/>
        <v>219416.69211</v>
      </c>
      <c r="H1214" s="2">
        <f t="shared" si="23"/>
        <v>0.7400000000197906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242820.23</v>
      </c>
      <c r="D1215" s="1">
        <f>BILANCA!E238</f>
        <v>319723.25</v>
      </c>
      <c r="E1215" s="1">
        <v>0</v>
      </c>
      <c r="F1215" s="1">
        <v>0</v>
      </c>
      <c r="G1215" s="2">
        <f t="shared" si="22"/>
        <v>204685.88136000003</v>
      </c>
      <c r="H1215" s="2">
        <f t="shared" si="23"/>
        <v>0.48000000001047738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242820.23</v>
      </c>
      <c r="D1216" s="1">
        <f>BILANCA!E239</f>
        <v>319723.25</v>
      </c>
      <c r="E1216" s="1">
        <v>0</v>
      </c>
      <c r="F1216" s="1">
        <v>0</v>
      </c>
      <c r="G1216" s="2">
        <f t="shared" si="22"/>
        <v>205568.14809000003</v>
      </c>
      <c r="H1216" s="2">
        <f t="shared" si="23"/>
        <v>0.48000000001047738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242820.23</v>
      </c>
      <c r="D1217" s="1">
        <f>BILANCA!E240</f>
        <v>319723.25</v>
      </c>
      <c r="E1217" s="1">
        <v>0</v>
      </c>
      <c r="F1217" s="1">
        <v>0</v>
      </c>
      <c r="G1217" s="2">
        <f t="shared" si="22"/>
        <v>206450.41482000001</v>
      </c>
      <c r="H1217" s="2">
        <f t="shared" si="23"/>
        <v>0.48000000001047738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16874.2</v>
      </c>
      <c r="D1222" s="1">
        <f>BILANCA!E245</f>
        <v>25282.439999999995</v>
      </c>
      <c r="E1222" s="1">
        <v>0</v>
      </c>
      <c r="F1222" s="1">
        <v>0</v>
      </c>
      <c r="G1222" s="2">
        <f t="shared" si="22"/>
        <v>16117.940119999996</v>
      </c>
      <c r="H1222" s="2">
        <f t="shared" si="23"/>
        <v>0.63999999999577994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17320.650000000001</v>
      </c>
      <c r="D1223" s="1">
        <f>BILANCA!E246</f>
        <v>33458.769999999997</v>
      </c>
      <c r="E1223" s="1">
        <v>0</v>
      </c>
      <c r="F1223" s="1">
        <v>0</v>
      </c>
      <c r="G1223" s="2">
        <f t="shared" si="22"/>
        <v>20217.1656</v>
      </c>
      <c r="H1223" s="2">
        <f t="shared" si="23"/>
        <v>0.58000000000174623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17320.650000000001</v>
      </c>
      <c r="D1224" s="1">
        <f>BILANCA!E247</f>
        <v>33458.769999999997</v>
      </c>
      <c r="E1224" s="1">
        <v>0</v>
      </c>
      <c r="F1224" s="1">
        <v>0</v>
      </c>
      <c r="G1224" s="2">
        <f t="shared" si="22"/>
        <v>20301.403789999997</v>
      </c>
      <c r="H1224" s="2">
        <f t="shared" si="23"/>
        <v>0.58000000000174623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446.45</v>
      </c>
      <c r="D1227" s="1">
        <f>BILANCA!E250</f>
        <v>8176.33</v>
      </c>
      <c r="E1227" s="1">
        <v>0</v>
      </c>
      <c r="F1227" s="1">
        <v>0</v>
      </c>
      <c r="G1227" s="2">
        <f t="shared" si="22"/>
        <v>4098.9828399999997</v>
      </c>
      <c r="H1227" s="2">
        <f t="shared" si="23"/>
        <v>0.77999999999991587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446.45</v>
      </c>
      <c r="D1229" s="1">
        <f>BILANCA!E252</f>
        <v>8176.33</v>
      </c>
      <c r="E1229" s="1">
        <v>0</v>
      </c>
      <c r="F1229" s="1">
        <v>0</v>
      </c>
      <c r="G1229" s="2">
        <f t="shared" si="22"/>
        <v>4132.5810599999995</v>
      </c>
      <c r="H1229" s="2">
        <f t="shared" si="23"/>
        <v>0.77999999999991587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150</v>
      </c>
      <c r="D1232" s="1">
        <f>BILANCA!E255</f>
        <v>0</v>
      </c>
      <c r="E1232" s="1">
        <v>0</v>
      </c>
      <c r="F1232" s="1">
        <v>0</v>
      </c>
      <c r="G1232" s="2">
        <f t="shared" si="22"/>
        <v>37.35</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9920.8700000000008</v>
      </c>
      <c r="D1236" s="1">
        <f>BILANCA!E259</f>
        <v>0</v>
      </c>
      <c r="E1236" s="1">
        <v>0</v>
      </c>
      <c r="F1236" s="1">
        <v>0</v>
      </c>
      <c r="G1236" s="2">
        <f t="shared" si="22"/>
        <v>2509.9801100000004</v>
      </c>
      <c r="H1236" s="2">
        <f t="shared" si="23"/>
        <v>0.12999999999919964</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9920.8700000000008</v>
      </c>
      <c r="D1237" s="1">
        <f>BILANCA!E260</f>
        <v>0</v>
      </c>
      <c r="E1237" s="1">
        <v>0</v>
      </c>
      <c r="F1237" s="1">
        <v>0</v>
      </c>
      <c r="G1237" s="2">
        <f t="shared" si="22"/>
        <v>2519.9009800000003</v>
      </c>
      <c r="H1237" s="2">
        <f t="shared" si="23"/>
        <v>0.12999999999919964</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150</v>
      </c>
      <c r="D1241" s="1">
        <f>BILANCA!E265</f>
        <v>0</v>
      </c>
      <c r="E1241" s="1">
        <v>0</v>
      </c>
      <c r="F1241" s="1">
        <v>0</v>
      </c>
      <c r="G1241" s="2">
        <f t="shared" si="22"/>
        <v>38.700000000000003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8491.6200000000008</v>
      </c>
      <c r="D1244" s="1">
        <f>BILANCA!E268</f>
        <v>53.82</v>
      </c>
      <c r="E1244" s="1">
        <v>0</v>
      </c>
      <c r="F1244" s="1">
        <v>0</v>
      </c>
      <c r="G1244" s="2">
        <f t="shared" si="24"/>
        <v>2244.4068600000001</v>
      </c>
      <c r="H1244" s="2">
        <f t="shared" si="23"/>
        <v>0.55999999999919936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300</v>
      </c>
      <c r="D1247" s="1">
        <f>BILANCA!E271</f>
        <v>0</v>
      </c>
      <c r="E1247" s="1">
        <v>0</v>
      </c>
      <c r="F1247" s="1">
        <v>0</v>
      </c>
      <c r="G1247" s="2">
        <f t="shared" si="24"/>
        <v>79.2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90109.21</v>
      </c>
      <c r="D1264" s="1">
        <f>BILANCA!E288</f>
        <v>96429.7</v>
      </c>
      <c r="E1264" s="1">
        <v>0</v>
      </c>
      <c r="F1264" s="1">
        <v>0</v>
      </c>
      <c r="G1264" s="2">
        <f t="shared" si="24"/>
        <v>79514.179410000012</v>
      </c>
      <c r="H1264" s="2">
        <f t="shared" si="23"/>
        <v>0.51000000000931323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8027.6</v>
      </c>
      <c r="D1278" s="1">
        <f>BILANCA!E302</f>
        <v>53.82</v>
      </c>
      <c r="E1278" s="1">
        <v>0</v>
      </c>
      <c r="F1278" s="1">
        <v>0</v>
      </c>
      <c r="G1278" s="2">
        <f t="shared" si="24"/>
        <v>2399.8957999999998</v>
      </c>
      <c r="H1278" s="2">
        <f t="shared" si="23"/>
        <v>0.57999999999963592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1019078.89</v>
      </c>
      <c r="D1408" s="1">
        <f>'RAS-funkcijski'!E114</f>
        <v>1257156.24</v>
      </c>
      <c r="E1408" s="1">
        <v>0</v>
      </c>
      <c r="F1408" s="1">
        <v>0</v>
      </c>
      <c r="G1408" s="2">
        <f t="shared" si="24"/>
        <v>388673.05070000002</v>
      </c>
      <c r="H1408" s="2">
        <f t="shared" si="27"/>
        <v>0.34999999997671694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972823.49</v>
      </c>
      <c r="D1409" s="1">
        <f>'RAS-funkcijski'!E115</f>
        <v>1210060.1000000001</v>
      </c>
      <c r="E1409" s="1">
        <v>0</v>
      </c>
      <c r="F1409" s="1">
        <v>0</v>
      </c>
      <c r="G1409" s="2">
        <f t="shared" si="24"/>
        <v>376616.74959000002</v>
      </c>
      <c r="H1409" s="2">
        <f t="shared" si="27"/>
        <v>0.59000000008381903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972823.49</v>
      </c>
      <c r="D1411" s="1">
        <f>'RAS-funkcijski'!E117</f>
        <v>1210060.1000000001</v>
      </c>
      <c r="E1411" s="1">
        <v>0</v>
      </c>
      <c r="F1411" s="1">
        <v>0</v>
      </c>
      <c r="G1411" s="2">
        <f t="shared" si="24"/>
        <v>383402.63696999999</v>
      </c>
      <c r="H1411" s="2">
        <f t="shared" si="27"/>
        <v>0.59000000008381903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46255.4</v>
      </c>
      <c r="D1420" s="1">
        <f>'RAS-funkcijski'!E126</f>
        <v>47096.14</v>
      </c>
      <c r="E1420" s="1">
        <v>0</v>
      </c>
      <c r="F1420" s="1">
        <v>0</v>
      </c>
      <c r="G1420" s="2">
        <f t="shared" si="24"/>
        <v>17134.616959999999</v>
      </c>
      <c r="H1420" s="2">
        <f t="shared" si="27"/>
        <v>0.54000000000087311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1019078.89</v>
      </c>
      <c r="D1435" s="13">
        <f>'RAS-funkcijski'!E141</f>
        <v>1257156.24</v>
      </c>
      <c r="E1435" s="13">
        <v>0</v>
      </c>
      <c r="F1435" s="13">
        <v>0</v>
      </c>
      <c r="G1435" s="14">
        <f t="shared" si="24"/>
        <v>484074.61769000004</v>
      </c>
      <c r="H1435" s="14">
        <f t="shared" si="27"/>
        <v>0.34999999997671694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87109.14</v>
      </c>
      <c r="D1436" s="6">
        <f>'P-VRIO'!E5</f>
        <v>0</v>
      </c>
      <c r="E1436" s="6">
        <v>0</v>
      </c>
      <c r="F1436" s="6">
        <v>0</v>
      </c>
      <c r="G1436" s="7">
        <f t="shared" si="24"/>
        <v>87.109139999999996</v>
      </c>
      <c r="H1436" s="7">
        <f t="shared" si="27"/>
        <v>0.13999999999941792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87109.14</v>
      </c>
      <c r="D1453" s="1">
        <f>'P-VRIO'!E22</f>
        <v>0</v>
      </c>
      <c r="E1453" s="1">
        <v>0</v>
      </c>
      <c r="F1453" s="1">
        <v>0</v>
      </c>
      <c r="G1453" s="2">
        <f t="shared" si="24"/>
        <v>1567.9645199999998</v>
      </c>
      <c r="H1453" s="2">
        <f t="shared" si="27"/>
        <v>0.13999999999941792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87109.14</v>
      </c>
      <c r="D1454" s="1">
        <f>'P-VRIO'!E23</f>
        <v>0</v>
      </c>
      <c r="E1454" s="1">
        <v>0</v>
      </c>
      <c r="F1454" s="1">
        <v>0</v>
      </c>
      <c r="G1454" s="2">
        <f t="shared" si="24"/>
        <v>1655.07366</v>
      </c>
      <c r="H1454" s="2">
        <f t="shared" si="27"/>
        <v>0.13999999999941792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87109.14</v>
      </c>
      <c r="D1456" s="1">
        <f>'P-VRIO'!E25</f>
        <v>0</v>
      </c>
      <c r="E1456" s="1">
        <v>0</v>
      </c>
      <c r="F1456" s="1">
        <v>0</v>
      </c>
      <c r="G1456" s="2">
        <f t="shared" si="24"/>
        <v>1829.2919400000001</v>
      </c>
      <c r="H1456" s="2">
        <f t="shared" si="27"/>
        <v>0.13999999999941792</v>
      </c>
      <c r="I1456" s="10">
        <f t="shared" si="30"/>
        <v>256.10087159893521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90109.21</v>
      </c>
      <c r="D1480" s="6"/>
      <c r="E1480" s="6">
        <v>0</v>
      </c>
      <c r="F1480" s="6">
        <v>0</v>
      </c>
      <c r="G1480" s="7">
        <f t="shared" ref="G1480:G1580" si="34">B1480/1000*C1480</f>
        <v>90.109210000000004</v>
      </c>
      <c r="H1480" s="7">
        <f t="shared" ref="H1480:H1580" si="35">ABS(C1480-ROUND(C1480,0))</f>
        <v>0.21000000000640284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1279871.8400000001</v>
      </c>
      <c r="D1481" s="1">
        <v>0</v>
      </c>
      <c r="E1481" s="1">
        <v>0</v>
      </c>
      <c r="F1481" s="1">
        <v>0</v>
      </c>
      <c r="G1481" s="2">
        <f t="shared" si="34"/>
        <v>2559.74368</v>
      </c>
      <c r="H1481" s="2">
        <f t="shared" si="35"/>
        <v>0.15999999991618097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1245111.3900000001</v>
      </c>
      <c r="D1483" s="1">
        <v>0</v>
      </c>
      <c r="E1483" s="1">
        <v>0</v>
      </c>
      <c r="F1483" s="1">
        <v>0</v>
      </c>
      <c r="G1483" s="2">
        <f t="shared" si="34"/>
        <v>4980.445560000001</v>
      </c>
      <c r="H1483" s="2">
        <f t="shared" si="35"/>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1049967.75</v>
      </c>
      <c r="D1484" s="1">
        <v>0</v>
      </c>
      <c r="E1484" s="1">
        <v>0</v>
      </c>
      <c r="F1484" s="1">
        <v>0</v>
      </c>
      <c r="G1484" s="2">
        <f t="shared" si="34"/>
        <v>5249.8387499999999</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183042.03</v>
      </c>
      <c r="D1485" s="1">
        <v>0</v>
      </c>
      <c r="E1485" s="1">
        <v>0</v>
      </c>
      <c r="F1485" s="1">
        <v>0</v>
      </c>
      <c r="G1485" s="2">
        <f t="shared" si="34"/>
        <v>1098.25218</v>
      </c>
      <c r="H1485" s="2">
        <f t="shared" si="35"/>
        <v>2.9999999998835847E-2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674.82</v>
      </c>
      <c r="D1486" s="1">
        <v>0</v>
      </c>
      <c r="E1486" s="1">
        <v>0</v>
      </c>
      <c r="F1486" s="1">
        <v>0</v>
      </c>
      <c r="G1486" s="2">
        <f t="shared" si="34"/>
        <v>4.7237400000000003</v>
      </c>
      <c r="H1486" s="2">
        <f t="shared" si="35"/>
        <v>0.17999999999994998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11426.79</v>
      </c>
      <c r="D1491" s="1">
        <v>0</v>
      </c>
      <c r="E1491" s="1">
        <v>0</v>
      </c>
      <c r="F1491" s="1">
        <v>0</v>
      </c>
      <c r="G1491" s="2">
        <f t="shared" si="34"/>
        <v>137.12148000000002</v>
      </c>
      <c r="H1491" s="2">
        <f t="shared" si="35"/>
        <v>0.20999999999912689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34760.449999999997</v>
      </c>
      <c r="D1492" s="1">
        <v>0</v>
      </c>
      <c r="E1492" s="1">
        <v>0</v>
      </c>
      <c r="F1492" s="1">
        <v>0</v>
      </c>
      <c r="G1492" s="2">
        <f t="shared" si="34"/>
        <v>451.88584999999995</v>
      </c>
      <c r="H1492" s="2">
        <f t="shared" si="35"/>
        <v>0.44999999999708962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1273551.3500000001</v>
      </c>
      <c r="D1499" s="1">
        <v>0</v>
      </c>
      <c r="E1499" s="1">
        <v>0</v>
      </c>
      <c r="F1499" s="1">
        <v>0</v>
      </c>
      <c r="G1499" s="2">
        <f t="shared" si="34"/>
        <v>25471.027000000002</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1238790.9000000001</v>
      </c>
      <c r="D1501" s="1">
        <v>0</v>
      </c>
      <c r="E1501" s="1">
        <v>0</v>
      </c>
      <c r="F1501" s="1">
        <v>0</v>
      </c>
      <c r="G1501" s="2">
        <f t="shared" si="34"/>
        <v>27253.399800000003</v>
      </c>
      <c r="H1501" s="2">
        <f t="shared" si="35"/>
        <v>9.9999999860301614E-2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1039050.52</v>
      </c>
      <c r="D1502" s="1">
        <v>0</v>
      </c>
      <c r="E1502" s="1">
        <v>0</v>
      </c>
      <c r="F1502" s="1">
        <v>0</v>
      </c>
      <c r="G1502" s="2">
        <f t="shared" si="34"/>
        <v>23898.161960000001</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182369.07</v>
      </c>
      <c r="D1503" s="1">
        <v>0</v>
      </c>
      <c r="E1503" s="1">
        <v>0</v>
      </c>
      <c r="F1503" s="1">
        <v>0</v>
      </c>
      <c r="G1503" s="2">
        <f t="shared" si="34"/>
        <v>4376.8576800000001</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650.74</v>
      </c>
      <c r="D1504" s="1">
        <v>0</v>
      </c>
      <c r="E1504" s="1">
        <v>0</v>
      </c>
      <c r="F1504" s="1">
        <v>0</v>
      </c>
      <c r="G1504" s="2">
        <f t="shared" si="34"/>
        <v>16.2685</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16720.57</v>
      </c>
      <c r="D1509" s="1">
        <v>0</v>
      </c>
      <c r="E1509" s="1">
        <v>0</v>
      </c>
      <c r="F1509" s="1">
        <v>0</v>
      </c>
      <c r="G1509" s="2">
        <f t="shared" si="34"/>
        <v>501.61709999999999</v>
      </c>
      <c r="H1509" s="2">
        <f t="shared" si="35"/>
        <v>0.43000000000029104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34760.449999999997</v>
      </c>
      <c r="D1510" s="1">
        <v>0</v>
      </c>
      <c r="E1510" s="1">
        <v>0</v>
      </c>
      <c r="F1510" s="1">
        <v>0</v>
      </c>
      <c r="G1510" s="2">
        <f t="shared" si="34"/>
        <v>1077.57395</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96429.699999999953</v>
      </c>
      <c r="D1517" s="1">
        <v>0</v>
      </c>
      <c r="E1517" s="1">
        <v>0</v>
      </c>
      <c r="F1517" s="1">
        <v>0</v>
      </c>
      <c r="G1517" s="2">
        <f t="shared" si="34"/>
        <v>3664.328599999998</v>
      </c>
      <c r="H1517" s="2">
        <f t="shared" si="35"/>
        <v>0.30000000004656613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96429.700000000012</v>
      </c>
      <c r="D1576" s="1">
        <v>0</v>
      </c>
      <c r="E1576" s="1">
        <v>0</v>
      </c>
      <c r="F1576" s="1">
        <v>0</v>
      </c>
      <c r="G1576" s="2">
        <f t="shared" si="34"/>
        <v>9353.6809000000012</v>
      </c>
      <c r="H1576" s="2">
        <f t="shared" si="35"/>
        <v>0.29999999998835847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53.82</v>
      </c>
      <c r="D1577" s="1">
        <v>0</v>
      </c>
      <c r="E1577" s="1">
        <v>0</v>
      </c>
      <c r="F1577" s="1">
        <v>0</v>
      </c>
      <c r="G1577" s="2">
        <f t="shared" si="34"/>
        <v>5.2743600000000006</v>
      </c>
      <c r="H1577" s="2">
        <f t="shared" si="35"/>
        <v>0.17999999999999972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96375.88</v>
      </c>
      <c r="D1578" s="1">
        <v>0</v>
      </c>
      <c r="E1578" s="1">
        <v>0</v>
      </c>
      <c r="F1578" s="1">
        <v>0</v>
      </c>
      <c r="G1578" s="2">
        <f t="shared" si="34"/>
        <v>9541.2121200000001</v>
      </c>
      <c r="H1578" s="2">
        <f t="shared" si="35"/>
        <v>0.11999999999534339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16002</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1017222.43</v>
      </c>
      <c r="I16" s="170">
        <f>'PR-RAS'!E6</f>
        <v>1265857.54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1006873.87</v>
      </c>
      <c r="I17" s="170">
        <f>'PR-RAS'!E151</f>
        <v>1221016.04</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16874.200000000037</v>
      </c>
      <c r="I18" s="170">
        <f>'PR-RAS'!E645</f>
        <v>25282.440000000046</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243113.29000000004</v>
      </c>
      <c r="I20" s="173">
        <f>BILANCA!E7</f>
        <v>319723.25000000017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106840.35</v>
      </c>
      <c r="I21" s="175">
        <f>BILANCA!E68</f>
        <v>121712.14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90109.21</v>
      </c>
      <c r="I22" s="175">
        <f>BILANCA!E176</f>
        <v>96429.700000000012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259844.43000000002</v>
      </c>
      <c r="I23" s="177">
        <f>BILANCA!E237</f>
        <v>345005.69</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1019078.89</v>
      </c>
      <c r="I27" s="175">
        <f>'RAS-funkcijski'!E114</f>
        <v>1257156.24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1019078.89</v>
      </c>
      <c r="I28" s="179">
        <f>'RAS-funkcijski'!E141</f>
        <v>1257156.24</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87109.14</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87109.14</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90109.21</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96429.699999999953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96429.700000000012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1" zoomScaleNormal="100" workbookViewId="0">
      <selection activeCell="E635" sqref="E6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1017222.43</v>
      </c>
      <c r="E6" s="51">
        <f>E7+E44+E50+E82+E106+E124+E133+E139</f>
        <v>1265857.54</v>
      </c>
      <c r="F6" s="52">
        <f t="shared" ref="F6:F131" si="0">IF(D6&lt;&gt;0,IF(E6/D6&gt;=100,"&gt;&gt;100",E6/D6*100),"-")</f>
        <v>124.44255087847405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920653.02</v>
      </c>
      <c r="E50" s="51">
        <f>E51+E54+E59+E62+E65+E68+E71+E74+E77</f>
        <v>1143646.3400000001</v>
      </c>
      <c r="F50" s="52">
        <f t="shared" si="0"/>
        <v>124.22121202622027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920653.02</v>
      </c>
      <c r="E68" s="51">
        <f t="shared" si="15"/>
        <v>1143646.3400000001</v>
      </c>
      <c r="F68" s="52">
        <f t="shared" si="0"/>
        <v>124.22121202622027</v>
      </c>
    </row>
    <row r="69" spans="1:6" ht="12.75" customHeight="1" x14ac:dyDescent="0.2">
      <c r="A69" s="53" t="s">
        <v>184</v>
      </c>
      <c r="B69" s="85" t="s">
        <v>185</v>
      </c>
      <c r="C69" s="50" t="s">
        <v>184</v>
      </c>
      <c r="D69" s="242">
        <v>914438.1</v>
      </c>
      <c r="E69" s="242">
        <v>1141236.28</v>
      </c>
      <c r="F69" s="52">
        <f t="shared" si="0"/>
        <v>124.80191715546411</v>
      </c>
    </row>
    <row r="70" spans="1:6" ht="24" x14ac:dyDescent="0.2">
      <c r="A70" s="53" t="s">
        <v>186</v>
      </c>
      <c r="B70" s="85" t="s">
        <v>187</v>
      </c>
      <c r="C70" s="50" t="s">
        <v>186</v>
      </c>
      <c r="D70" s="242">
        <v>6214.92</v>
      </c>
      <c r="E70" s="242">
        <v>2410.06</v>
      </c>
      <c r="F70" s="52">
        <f t="shared" si="0"/>
        <v>38.778616619361152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0.96</v>
      </c>
      <c r="E82" s="51">
        <f t="shared" si="19"/>
        <v>1.1499999999999999</v>
      </c>
      <c r="F82" s="52">
        <f t="shared" si="0"/>
        <v>119.79166666666666</v>
      </c>
    </row>
    <row r="83" spans="1:6" ht="12.75" customHeight="1" x14ac:dyDescent="0.2">
      <c r="A83" s="53">
        <v>641</v>
      </c>
      <c r="B83" s="85" t="s">
        <v>212</v>
      </c>
      <c r="C83" s="50" t="s">
        <v>213</v>
      </c>
      <c r="D83" s="51">
        <f t="shared" ref="D83:E83" si="20">SUM(D84:D90)</f>
        <v>0.96</v>
      </c>
      <c r="E83" s="51">
        <f t="shared" si="20"/>
        <v>1.1499999999999999</v>
      </c>
      <c r="F83" s="52">
        <f t="shared" si="0"/>
        <v>119.79166666666666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0.96</v>
      </c>
      <c r="E85" s="242">
        <v>1.1499999999999999</v>
      </c>
      <c r="F85" s="52">
        <f t="shared" si="0"/>
        <v>119.79166666666666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14175.15</v>
      </c>
      <c r="E106" s="51">
        <f t="shared" si="23"/>
        <v>10035.799999999999</v>
      </c>
      <c r="F106" s="52">
        <f t="shared" si="0"/>
        <v>70.798545341671868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14175.15</v>
      </c>
      <c r="E112" s="51">
        <f t="shared" si="25"/>
        <v>10035.799999999999</v>
      </c>
      <c r="F112" s="52">
        <f t="shared" si="0"/>
        <v>70.798545341671868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14175.15</v>
      </c>
      <c r="E117" s="242">
        <v>10035.799999999999</v>
      </c>
      <c r="F117" s="52">
        <f t="shared" si="0"/>
        <v>70.798545341671868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6871.92</v>
      </c>
      <c r="E124" s="51">
        <f t="shared" si="27"/>
        <v>5872.58</v>
      </c>
      <c r="F124" s="52">
        <f t="shared" si="0"/>
        <v>85.457630472997366</v>
      </c>
    </row>
    <row r="125" spans="1:6" ht="12.75" customHeight="1" x14ac:dyDescent="0.2">
      <c r="A125" s="53">
        <v>661</v>
      </c>
      <c r="B125" s="86" t="s">
        <v>296</v>
      </c>
      <c r="C125" s="50" t="s">
        <v>297</v>
      </c>
      <c r="D125" s="51">
        <f t="shared" ref="D125:E125" si="28">SUM(D126:D127)</f>
        <v>2937.1099999999997</v>
      </c>
      <c r="E125" s="51">
        <f t="shared" si="28"/>
        <v>3138.58</v>
      </c>
      <c r="F125" s="52">
        <f t="shared" si="0"/>
        <v>106.85946389478093</v>
      </c>
    </row>
    <row r="126" spans="1:6" ht="12.75" customHeight="1" x14ac:dyDescent="0.2">
      <c r="A126" s="53">
        <v>6614</v>
      </c>
      <c r="B126" s="86" t="s">
        <v>298</v>
      </c>
      <c r="C126" s="50" t="s">
        <v>299</v>
      </c>
      <c r="D126" s="242">
        <v>1776.07</v>
      </c>
      <c r="E126" s="242">
        <v>1178.19</v>
      </c>
      <c r="F126" s="52">
        <f t="shared" si="0"/>
        <v>66.336912396470865</v>
      </c>
    </row>
    <row r="127" spans="1:6" ht="12.75" customHeight="1" x14ac:dyDescent="0.2">
      <c r="A127" s="53">
        <v>6615</v>
      </c>
      <c r="B127" s="86" t="s">
        <v>300</v>
      </c>
      <c r="C127" s="50" t="s">
        <v>301</v>
      </c>
      <c r="D127" s="242">
        <v>1161.04</v>
      </c>
      <c r="E127" s="242">
        <v>1960.39</v>
      </c>
      <c r="F127" s="52">
        <f t="shared" si="0"/>
        <v>168.84775718321507</v>
      </c>
    </row>
    <row r="128" spans="1:6" ht="24" x14ac:dyDescent="0.2">
      <c r="A128" s="53">
        <v>663</v>
      </c>
      <c r="B128" s="231" t="s">
        <v>302</v>
      </c>
      <c r="C128" s="50" t="s">
        <v>303</v>
      </c>
      <c r="D128" s="51">
        <f t="shared" ref="D128:E128" si="29">SUM(D129:D132)</f>
        <v>3934.8100000000004</v>
      </c>
      <c r="E128" s="51">
        <f t="shared" si="29"/>
        <v>2734</v>
      </c>
      <c r="F128" s="52">
        <f t="shared" si="0"/>
        <v>69.482389238616335</v>
      </c>
    </row>
    <row r="129" spans="1:6" ht="12.75" customHeight="1" x14ac:dyDescent="0.2">
      <c r="A129" s="53">
        <v>6631</v>
      </c>
      <c r="B129" s="86" t="s">
        <v>304</v>
      </c>
      <c r="C129" s="50" t="s">
        <v>305</v>
      </c>
      <c r="D129" s="242">
        <v>1697.41</v>
      </c>
      <c r="E129" s="242">
        <v>1493</v>
      </c>
      <c r="F129" s="52">
        <f t="shared" si="0"/>
        <v>87.957535303786344</v>
      </c>
    </row>
    <row r="130" spans="1:6" ht="12.75" customHeight="1" x14ac:dyDescent="0.2">
      <c r="A130" s="53">
        <v>6632</v>
      </c>
      <c r="B130" s="232" t="s">
        <v>306</v>
      </c>
      <c r="C130" s="50" t="s">
        <v>307</v>
      </c>
      <c r="D130" s="242">
        <v>2237.4</v>
      </c>
      <c r="E130" s="242">
        <v>1241</v>
      </c>
      <c r="F130" s="52">
        <f t="shared" si="0"/>
        <v>55.466166085635102</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75521.38</v>
      </c>
      <c r="E133" s="51">
        <f t="shared" si="30"/>
        <v>106301.67</v>
      </c>
      <c r="F133" s="52">
        <f t="shared" ref="F133:F223" si="31">IF(D133&lt;&gt;0,IF(E133/D133&gt;=100,"&gt;&gt;100",E133/D133*100),"-")</f>
        <v>140.75705449238347</v>
      </c>
    </row>
    <row r="134" spans="1:6" ht="24" x14ac:dyDescent="0.2">
      <c r="A134" s="53">
        <v>671</v>
      </c>
      <c r="B134" s="232" t="s">
        <v>314</v>
      </c>
      <c r="C134" s="50" t="s">
        <v>315</v>
      </c>
      <c r="D134" s="51">
        <f t="shared" ref="D134:E134" si="32">SUM(D135:D137)</f>
        <v>75521.38</v>
      </c>
      <c r="E134" s="51">
        <f t="shared" si="32"/>
        <v>106301.67</v>
      </c>
      <c r="F134" s="52">
        <f t="shared" si="31"/>
        <v>140.75705449238347</v>
      </c>
    </row>
    <row r="135" spans="1:6" ht="12.75" customHeight="1" x14ac:dyDescent="0.2">
      <c r="A135" s="53">
        <v>6711</v>
      </c>
      <c r="B135" s="85" t="s">
        <v>316</v>
      </c>
      <c r="C135" s="50" t="s">
        <v>317</v>
      </c>
      <c r="D135" s="242">
        <v>72215.13</v>
      </c>
      <c r="E135" s="242">
        <v>81988.86</v>
      </c>
      <c r="F135" s="52">
        <f t="shared" si="31"/>
        <v>113.53418598014015</v>
      </c>
    </row>
    <row r="136" spans="1:6" ht="24" x14ac:dyDescent="0.2">
      <c r="A136" s="53">
        <v>6712</v>
      </c>
      <c r="B136" s="232" t="s">
        <v>318</v>
      </c>
      <c r="C136" s="50" t="s">
        <v>319</v>
      </c>
      <c r="D136" s="242">
        <v>3306.25</v>
      </c>
      <c r="E136" s="242">
        <v>24312.81</v>
      </c>
      <c r="F136" s="52">
        <f t="shared" si="31"/>
        <v>735.35909262759924</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1006873.87</v>
      </c>
      <c r="E151" s="51">
        <f t="shared" si="35"/>
        <v>1221016.04</v>
      </c>
      <c r="F151" s="52">
        <f t="shared" si="31"/>
        <v>121.26802337218265</v>
      </c>
    </row>
    <row r="152" spans="1:6" ht="12.75" customHeight="1" x14ac:dyDescent="0.2">
      <c r="A152" s="53">
        <v>31</v>
      </c>
      <c r="B152" s="85" t="s">
        <v>349</v>
      </c>
      <c r="C152" s="50" t="s">
        <v>35</v>
      </c>
      <c r="D152" s="51">
        <f t="shared" ref="D152:E152" si="36">D153+D158+D159</f>
        <v>827543.73</v>
      </c>
      <c r="E152" s="51">
        <f t="shared" si="36"/>
        <v>1031426.4199999999</v>
      </c>
      <c r="F152" s="52">
        <f t="shared" si="31"/>
        <v>124.63708957108526</v>
      </c>
    </row>
    <row r="153" spans="1:6" ht="12.75" customHeight="1" x14ac:dyDescent="0.2">
      <c r="A153" s="53">
        <v>311</v>
      </c>
      <c r="B153" s="85" t="s">
        <v>350</v>
      </c>
      <c r="C153" s="50" t="s">
        <v>351</v>
      </c>
      <c r="D153" s="51">
        <f t="shared" ref="D153:E153" si="37">SUM(D154:D157)</f>
        <v>685343.26</v>
      </c>
      <c r="E153" s="51">
        <f t="shared" si="37"/>
        <v>855847.63</v>
      </c>
      <c r="F153" s="52">
        <f t="shared" si="31"/>
        <v>124.87868196150349</v>
      </c>
    </row>
    <row r="154" spans="1:6" ht="12.75" customHeight="1" x14ac:dyDescent="0.2">
      <c r="A154" s="53">
        <v>3111</v>
      </c>
      <c r="B154" s="85" t="s">
        <v>352</v>
      </c>
      <c r="C154" s="50" t="s">
        <v>353</v>
      </c>
      <c r="D154" s="242">
        <v>659681.87</v>
      </c>
      <c r="E154" s="242">
        <v>824480.22</v>
      </c>
      <c r="F154" s="52">
        <f t="shared" si="31"/>
        <v>124.98148842562551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11965.89</v>
      </c>
      <c r="E156" s="242">
        <v>12150.81</v>
      </c>
      <c r="F156" s="52">
        <f t="shared" si="31"/>
        <v>101.54539277897423</v>
      </c>
    </row>
    <row r="157" spans="1:6" ht="12.75" customHeight="1" x14ac:dyDescent="0.2">
      <c r="A157" s="53">
        <v>3114</v>
      </c>
      <c r="B157" s="85" t="s">
        <v>358</v>
      </c>
      <c r="C157" s="50" t="s">
        <v>359</v>
      </c>
      <c r="D157" s="242">
        <v>13695.5</v>
      </c>
      <c r="E157" s="242">
        <v>19216.599999999999</v>
      </c>
      <c r="F157" s="52">
        <f t="shared" si="31"/>
        <v>140.31324157570003</v>
      </c>
    </row>
    <row r="158" spans="1:6" ht="12.75" customHeight="1" x14ac:dyDescent="0.2">
      <c r="A158" s="53">
        <v>312</v>
      </c>
      <c r="B158" s="85" t="s">
        <v>360</v>
      </c>
      <c r="C158" s="50" t="s">
        <v>361</v>
      </c>
      <c r="D158" s="242">
        <v>32571.37</v>
      </c>
      <c r="E158" s="242">
        <v>40519.57</v>
      </c>
      <c r="F158" s="52">
        <f t="shared" si="31"/>
        <v>124.40241230258353</v>
      </c>
    </row>
    <row r="159" spans="1:6" ht="12.75" customHeight="1" x14ac:dyDescent="0.2">
      <c r="A159" s="53">
        <v>313</v>
      </c>
      <c r="B159" s="85" t="s">
        <v>362</v>
      </c>
      <c r="C159" s="50" t="s">
        <v>363</v>
      </c>
      <c r="D159" s="51">
        <f t="shared" ref="D159:E159" si="38">SUM(D160:D162)</f>
        <v>109629.1</v>
      </c>
      <c r="E159" s="51">
        <f t="shared" si="38"/>
        <v>135059.22</v>
      </c>
      <c r="F159" s="52">
        <f t="shared" si="31"/>
        <v>123.19650530744117</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109629.1</v>
      </c>
      <c r="E161" s="242">
        <v>135059.22</v>
      </c>
      <c r="F161" s="52">
        <f t="shared" si="31"/>
        <v>123.19650530744117</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153645.76999999999</v>
      </c>
      <c r="E163" s="51">
        <f t="shared" si="39"/>
        <v>161337.55000000002</v>
      </c>
      <c r="F163" s="52">
        <f t="shared" si="31"/>
        <v>105.00617752119048</v>
      </c>
    </row>
    <row r="164" spans="1:6" ht="12.75" customHeight="1" x14ac:dyDescent="0.2">
      <c r="A164" s="53">
        <v>321</v>
      </c>
      <c r="B164" s="85" t="s">
        <v>371</v>
      </c>
      <c r="C164" s="50" t="s">
        <v>372</v>
      </c>
      <c r="D164" s="51">
        <f t="shared" ref="D164:E164" si="40">SUM(D165:D168)</f>
        <v>33371.980000000003</v>
      </c>
      <c r="E164" s="51">
        <f t="shared" si="40"/>
        <v>37326.15</v>
      </c>
      <c r="F164" s="52">
        <f t="shared" si="31"/>
        <v>111.84877253312509</v>
      </c>
    </row>
    <row r="165" spans="1:6" ht="12.75" customHeight="1" x14ac:dyDescent="0.2">
      <c r="A165" s="53">
        <v>3211</v>
      </c>
      <c r="B165" s="85" t="s">
        <v>373</v>
      </c>
      <c r="C165" s="50" t="s">
        <v>374</v>
      </c>
      <c r="D165" s="242">
        <v>4753.3</v>
      </c>
      <c r="E165" s="242">
        <v>6032.87</v>
      </c>
      <c r="F165" s="52">
        <f t="shared" si="31"/>
        <v>126.91961374203184</v>
      </c>
    </row>
    <row r="166" spans="1:6" ht="12.75" customHeight="1" x14ac:dyDescent="0.2">
      <c r="A166" s="53">
        <v>3212</v>
      </c>
      <c r="B166" s="85" t="s">
        <v>375</v>
      </c>
      <c r="C166" s="50" t="s">
        <v>376</v>
      </c>
      <c r="D166" s="242">
        <v>28608.68</v>
      </c>
      <c r="E166" s="242">
        <v>31203.279999999999</v>
      </c>
      <c r="F166" s="52">
        <f t="shared" si="31"/>
        <v>109.06927547863094</v>
      </c>
    </row>
    <row r="167" spans="1:6" ht="12.75" customHeight="1" x14ac:dyDescent="0.2">
      <c r="A167" s="53">
        <v>3213</v>
      </c>
      <c r="B167" s="85" t="s">
        <v>377</v>
      </c>
      <c r="C167" s="50" t="s">
        <v>378</v>
      </c>
      <c r="D167" s="242">
        <v>10</v>
      </c>
      <c r="E167" s="242">
        <v>90</v>
      </c>
      <c r="F167" s="52">
        <f t="shared" si="31"/>
        <v>900</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90048.61</v>
      </c>
      <c r="E169" s="51">
        <f t="shared" si="41"/>
        <v>86525.17</v>
      </c>
      <c r="F169" s="52">
        <f t="shared" si="31"/>
        <v>96.087180024211364</v>
      </c>
    </row>
    <row r="170" spans="1:6" ht="12.75" customHeight="1" x14ac:dyDescent="0.2">
      <c r="A170" s="53">
        <v>3221</v>
      </c>
      <c r="B170" s="85" t="s">
        <v>383</v>
      </c>
      <c r="C170" s="50" t="s">
        <v>384</v>
      </c>
      <c r="D170" s="242">
        <v>8574.82</v>
      </c>
      <c r="E170" s="242">
        <v>11120.37</v>
      </c>
      <c r="F170" s="52">
        <f t="shared" si="31"/>
        <v>129.68633743915325</v>
      </c>
    </row>
    <row r="171" spans="1:6" ht="12.75" customHeight="1" x14ac:dyDescent="0.2">
      <c r="A171" s="53">
        <v>3222</v>
      </c>
      <c r="B171" s="85" t="s">
        <v>385</v>
      </c>
      <c r="C171" s="50" t="s">
        <v>386</v>
      </c>
      <c r="D171" s="242">
        <v>47585.4</v>
      </c>
      <c r="E171" s="242">
        <v>47096.14</v>
      </c>
      <c r="F171" s="52">
        <f t="shared" si="31"/>
        <v>98.971827493306762</v>
      </c>
    </row>
    <row r="172" spans="1:6" ht="12.75" customHeight="1" x14ac:dyDescent="0.2">
      <c r="A172" s="53">
        <v>3223</v>
      </c>
      <c r="B172" s="85" t="s">
        <v>387</v>
      </c>
      <c r="C172" s="50" t="s">
        <v>388</v>
      </c>
      <c r="D172" s="242">
        <v>28174.59</v>
      </c>
      <c r="E172" s="242">
        <v>22534.21</v>
      </c>
      <c r="F172" s="52">
        <f t="shared" si="31"/>
        <v>79.980613737413748</v>
      </c>
    </row>
    <row r="173" spans="1:6" ht="12.75" customHeight="1" x14ac:dyDescent="0.2">
      <c r="A173" s="53">
        <v>3224</v>
      </c>
      <c r="B173" s="85" t="s">
        <v>389</v>
      </c>
      <c r="C173" s="50" t="s">
        <v>390</v>
      </c>
      <c r="D173" s="242">
        <v>1346.69</v>
      </c>
      <c r="E173" s="242">
        <v>3748.69</v>
      </c>
      <c r="F173" s="52">
        <f t="shared" si="31"/>
        <v>278.36324618137803</v>
      </c>
    </row>
    <row r="174" spans="1:6" ht="12.75" customHeight="1" x14ac:dyDescent="0.2">
      <c r="A174" s="53">
        <v>3225</v>
      </c>
      <c r="B174" s="85" t="s">
        <v>391</v>
      </c>
      <c r="C174" s="50" t="s">
        <v>392</v>
      </c>
      <c r="D174" s="242">
        <v>3926.66</v>
      </c>
      <c r="E174" s="242">
        <v>1571.58</v>
      </c>
      <c r="F174" s="52">
        <f t="shared" si="31"/>
        <v>40.023327713629392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440.45</v>
      </c>
      <c r="E176" s="242">
        <v>454.18</v>
      </c>
      <c r="F176" s="52">
        <f t="shared" si="31"/>
        <v>103.11726643205812</v>
      </c>
    </row>
    <row r="177" spans="1:6" ht="12.75" customHeight="1" x14ac:dyDescent="0.2">
      <c r="A177" s="53">
        <v>323</v>
      </c>
      <c r="B177" s="85" t="s">
        <v>397</v>
      </c>
      <c r="C177" s="50" t="s">
        <v>398</v>
      </c>
      <c r="D177" s="51">
        <f t="shared" ref="D177:E177" si="42">SUM(D178:D186)</f>
        <v>15235.6</v>
      </c>
      <c r="E177" s="51">
        <f t="shared" si="42"/>
        <v>25830.75</v>
      </c>
      <c r="F177" s="52">
        <f t="shared" si="31"/>
        <v>169.54205938722467</v>
      </c>
    </row>
    <row r="178" spans="1:6" ht="12.75" customHeight="1" x14ac:dyDescent="0.2">
      <c r="A178" s="53">
        <v>3231</v>
      </c>
      <c r="B178" s="85" t="s">
        <v>399</v>
      </c>
      <c r="C178" s="50" t="s">
        <v>400</v>
      </c>
      <c r="D178" s="242">
        <v>2067.4499999999998</v>
      </c>
      <c r="E178" s="242">
        <v>2242.4299999999998</v>
      </c>
      <c r="F178" s="52">
        <f t="shared" si="31"/>
        <v>108.46356622892937</v>
      </c>
    </row>
    <row r="179" spans="1:6" ht="12.75" customHeight="1" x14ac:dyDescent="0.2">
      <c r="A179" s="53">
        <v>3232</v>
      </c>
      <c r="B179" s="85" t="s">
        <v>401</v>
      </c>
      <c r="C179" s="50" t="s">
        <v>402</v>
      </c>
      <c r="D179" s="242">
        <v>3379.35</v>
      </c>
      <c r="E179" s="242">
        <v>7823.95</v>
      </c>
      <c r="F179" s="52">
        <f t="shared" si="31"/>
        <v>231.52233417669078</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2960.76</v>
      </c>
      <c r="E181" s="242">
        <v>3292.88</v>
      </c>
      <c r="F181" s="52">
        <f t="shared" si="31"/>
        <v>111.21739012956134</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2270.81</v>
      </c>
      <c r="E183" s="242">
        <v>4279.2299999999996</v>
      </c>
      <c r="F183" s="52">
        <f t="shared" si="31"/>
        <v>188.44509227984727</v>
      </c>
    </row>
    <row r="184" spans="1:6" ht="12.75" customHeight="1" x14ac:dyDescent="0.2">
      <c r="A184" s="53">
        <v>3237</v>
      </c>
      <c r="B184" s="85" t="s">
        <v>411</v>
      </c>
      <c r="C184" s="50" t="s">
        <v>412</v>
      </c>
      <c r="D184" s="242">
        <v>2337.79</v>
      </c>
      <c r="E184" s="242">
        <v>5746.72</v>
      </c>
      <c r="F184" s="52">
        <f t="shared" si="31"/>
        <v>245.81848669042131</v>
      </c>
    </row>
    <row r="185" spans="1:6" ht="12.75" customHeight="1" x14ac:dyDescent="0.2">
      <c r="A185" s="53">
        <v>3238</v>
      </c>
      <c r="B185" s="85" t="s">
        <v>413</v>
      </c>
      <c r="C185" s="50" t="s">
        <v>414</v>
      </c>
      <c r="D185" s="242">
        <v>2219.44</v>
      </c>
      <c r="E185" s="242">
        <v>2247.27</v>
      </c>
      <c r="F185" s="52">
        <f t="shared" si="31"/>
        <v>101.25391990772448</v>
      </c>
    </row>
    <row r="186" spans="1:6" ht="12.75" customHeight="1" x14ac:dyDescent="0.2">
      <c r="A186" s="53">
        <v>3239</v>
      </c>
      <c r="B186" s="85" t="s">
        <v>415</v>
      </c>
      <c r="C186" s="50" t="s">
        <v>416</v>
      </c>
      <c r="D186" s="242">
        <v>0</v>
      </c>
      <c r="E186" s="242">
        <v>198.27</v>
      </c>
      <c r="F186" s="52" t="str">
        <f t="shared" si="31"/>
        <v>-</v>
      </c>
    </row>
    <row r="187" spans="1:6" ht="12.75" customHeight="1" x14ac:dyDescent="0.2">
      <c r="A187" s="53">
        <v>324</v>
      </c>
      <c r="B187" s="85" t="s">
        <v>417</v>
      </c>
      <c r="C187" s="50" t="s">
        <v>418</v>
      </c>
      <c r="D187" s="242">
        <v>642.4</v>
      </c>
      <c r="E187" s="242">
        <v>153</v>
      </c>
      <c r="F187" s="52">
        <f t="shared" si="31"/>
        <v>23.816936488169365</v>
      </c>
    </row>
    <row r="188" spans="1:6" ht="12.75" customHeight="1" x14ac:dyDescent="0.2">
      <c r="A188" s="53">
        <v>329</v>
      </c>
      <c r="B188" s="85" t="s">
        <v>419</v>
      </c>
      <c r="C188" s="50" t="s">
        <v>420</v>
      </c>
      <c r="D188" s="51">
        <f t="shared" ref="D188:E188" si="43">SUM(D189:D195)</f>
        <v>14347.18</v>
      </c>
      <c r="E188" s="51">
        <f t="shared" si="43"/>
        <v>11502.480000000001</v>
      </c>
      <c r="F188" s="52">
        <f t="shared" si="31"/>
        <v>80.172410187925436</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1057.51</v>
      </c>
      <c r="E190" s="242">
        <v>1138.71</v>
      </c>
      <c r="F190" s="52">
        <f t="shared" si="31"/>
        <v>107.67841438851642</v>
      </c>
    </row>
    <row r="191" spans="1:6" ht="12.75" customHeight="1" x14ac:dyDescent="0.2">
      <c r="A191" s="53">
        <v>3293</v>
      </c>
      <c r="B191" s="85" t="s">
        <v>425</v>
      </c>
      <c r="C191" s="50" t="s">
        <v>426</v>
      </c>
      <c r="D191" s="242">
        <v>64.069999999999993</v>
      </c>
      <c r="E191" s="242">
        <v>15.98</v>
      </c>
      <c r="F191" s="52">
        <f t="shared" si="31"/>
        <v>24.941470266895585</v>
      </c>
    </row>
    <row r="192" spans="1:6" ht="12.75" customHeight="1" x14ac:dyDescent="0.2">
      <c r="A192" s="53">
        <v>3294</v>
      </c>
      <c r="B192" s="85" t="s">
        <v>427</v>
      </c>
      <c r="C192" s="50" t="s">
        <v>428</v>
      </c>
      <c r="D192" s="242">
        <v>13.27</v>
      </c>
      <c r="E192" s="242"/>
      <c r="F192" s="52">
        <f t="shared" si="31"/>
        <v>0</v>
      </c>
    </row>
    <row r="193" spans="1:6" ht="12.75" customHeight="1" x14ac:dyDescent="0.2">
      <c r="A193" s="53">
        <v>3295</v>
      </c>
      <c r="B193" s="85" t="s">
        <v>429</v>
      </c>
      <c r="C193" s="50" t="s">
        <v>430</v>
      </c>
      <c r="D193" s="242">
        <v>1664.43</v>
      </c>
      <c r="E193" s="242">
        <v>504</v>
      </c>
      <c r="F193" s="52">
        <f t="shared" si="31"/>
        <v>30.280636614336437</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11547.9</v>
      </c>
      <c r="E195" s="242">
        <v>9843.7900000000009</v>
      </c>
      <c r="F195" s="52">
        <f t="shared" si="31"/>
        <v>85.243117796309292</v>
      </c>
    </row>
    <row r="196" spans="1:6" ht="12.75" customHeight="1" x14ac:dyDescent="0.2">
      <c r="A196" s="53">
        <v>34</v>
      </c>
      <c r="B196" s="232" t="s">
        <v>435</v>
      </c>
      <c r="C196" s="50" t="s">
        <v>436</v>
      </c>
      <c r="D196" s="51">
        <f t="shared" ref="D196:E196" si="44">D197+D202+D210</f>
        <v>638.13</v>
      </c>
      <c r="E196" s="51">
        <f t="shared" si="44"/>
        <v>674.81999999999994</v>
      </c>
      <c r="F196" s="52">
        <f t="shared" si="31"/>
        <v>105.74961214799492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638.13</v>
      </c>
      <c r="E210" s="51">
        <f t="shared" si="47"/>
        <v>674.81999999999994</v>
      </c>
      <c r="F210" s="52">
        <f t="shared" si="31"/>
        <v>105.74961214799492</v>
      </c>
    </row>
    <row r="211" spans="1:6" ht="12.75" customHeight="1" x14ac:dyDescent="0.2">
      <c r="A211" s="53">
        <v>3431</v>
      </c>
      <c r="B211" s="232" t="s">
        <v>465</v>
      </c>
      <c r="C211" s="50" t="s">
        <v>466</v>
      </c>
      <c r="D211" s="242">
        <v>637.51</v>
      </c>
      <c r="E211" s="242">
        <v>673.9</v>
      </c>
      <c r="F211" s="52">
        <f t="shared" si="31"/>
        <v>105.70814575457639</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0.62</v>
      </c>
      <c r="E213" s="242">
        <v>0.92</v>
      </c>
      <c r="F213" s="52">
        <f t="shared" si="31"/>
        <v>148.38709677419354</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24638.26</v>
      </c>
      <c r="E252" s="51">
        <f t="shared" si="63"/>
        <v>27212.75</v>
      </c>
      <c r="F252" s="52">
        <f t="shared" ref="F252:F258" si="64">IF(D252&lt;&gt;0,IF(E252/D252&gt;=100,"&gt;&gt;100",E252/D252*100),"-")</f>
        <v>110.44915509455619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24638.26</v>
      </c>
      <c r="E259" s="51">
        <f t="shared" si="66"/>
        <v>27212.75</v>
      </c>
      <c r="F259" s="52">
        <f t="shared" ref="F259:F262" si="67">IF(D259&lt;&gt;0,IF(E259/D259&gt;=100,"&gt;&gt;100",E259/D259*100),"-")</f>
        <v>110.44915509455619</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24638.26</v>
      </c>
      <c r="E261" s="242">
        <v>27212.75</v>
      </c>
      <c r="F261" s="52">
        <f t="shared" si="67"/>
        <v>110.44915509455619</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407.98</v>
      </c>
      <c r="E263" s="51">
        <f t="shared" si="68"/>
        <v>364.5</v>
      </c>
      <c r="F263" s="52">
        <f t="shared" ref="F263:F267" si="69">IF(D263&lt;&gt;0,IF(E263/D263&gt;=100,"&gt;&gt;100",E263/D263*100),"-")</f>
        <v>89.342614834060484</v>
      </c>
    </row>
    <row r="264" spans="1:6" ht="12.75" customHeight="1" x14ac:dyDescent="0.2">
      <c r="A264" s="53">
        <v>381</v>
      </c>
      <c r="B264" s="85" t="s">
        <v>567</v>
      </c>
      <c r="C264" s="50" t="s">
        <v>568</v>
      </c>
      <c r="D264" s="51">
        <f t="shared" ref="D264:E264" si="70">SUM(D265:D267)</f>
        <v>407.98</v>
      </c>
      <c r="E264" s="51">
        <f t="shared" si="70"/>
        <v>364.5</v>
      </c>
      <c r="F264" s="52">
        <f t="shared" si="69"/>
        <v>89.342614834060484</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407.98</v>
      </c>
      <c r="E266" s="242">
        <v>364.5</v>
      </c>
      <c r="F266" s="52">
        <f t="shared" si="69"/>
        <v>89.342614834060484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1006873.87</v>
      </c>
      <c r="E289" s="51">
        <f t="shared" si="79"/>
        <v>1221016.04</v>
      </c>
      <c r="F289" s="52">
        <f t="shared" si="76"/>
        <v>121.26802337218265</v>
      </c>
    </row>
    <row r="290" spans="1:6" ht="12.75" customHeight="1" x14ac:dyDescent="0.2">
      <c r="A290" s="53" t="s">
        <v>608</v>
      </c>
      <c r="B290" s="85" t="s">
        <v>619</v>
      </c>
      <c r="C290" s="50" t="s">
        <v>620</v>
      </c>
      <c r="D290" s="51">
        <f>IF(D6&gt;=D289,D6-D289,0)</f>
        <v>10348.560000000056</v>
      </c>
      <c r="E290" s="51">
        <f>IF(E6&gt;=E289,E6-E289,0)</f>
        <v>44841.5</v>
      </c>
      <c r="F290" s="52">
        <f t="shared" si="76"/>
        <v>433.3114945460988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18730.66</v>
      </c>
      <c r="E292" s="242">
        <v>16581.14</v>
      </c>
      <c r="F292" s="52">
        <f t="shared" si="76"/>
        <v>88.524056279917517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150</v>
      </c>
      <c r="E294" s="242">
        <v>0</v>
      </c>
      <c r="F294" s="52">
        <f t="shared" si="76"/>
        <v>0</v>
      </c>
    </row>
    <row r="295" spans="1:6" ht="24" x14ac:dyDescent="0.2">
      <c r="A295" s="53">
        <v>9661</v>
      </c>
      <c r="B295" s="85" t="s">
        <v>629</v>
      </c>
      <c r="C295" s="50" t="s">
        <v>630</v>
      </c>
      <c r="D295" s="242">
        <v>150</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12205.02</v>
      </c>
      <c r="E350" s="51">
        <f t="shared" si="95"/>
        <v>36140.199999999997</v>
      </c>
      <c r="F350" s="52">
        <f t="shared" si="81"/>
        <v>296.10930584300553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8898.77</v>
      </c>
      <c r="E363" s="51">
        <f t="shared" si="99"/>
        <v>9057.83</v>
      </c>
      <c r="F363" s="52">
        <f t="shared" si="81"/>
        <v>101.78743803918968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7836.76</v>
      </c>
      <c r="E369" s="51">
        <f t="shared" si="101"/>
        <v>6592.22</v>
      </c>
      <c r="F369" s="52">
        <f t="shared" si="81"/>
        <v>84.119202323409169</v>
      </c>
    </row>
    <row r="370" spans="1:6" ht="12.75" customHeight="1" x14ac:dyDescent="0.2">
      <c r="A370" s="53">
        <v>4221</v>
      </c>
      <c r="B370" s="85" t="s">
        <v>674</v>
      </c>
      <c r="C370" s="50" t="s">
        <v>766</v>
      </c>
      <c r="D370" s="242">
        <v>0</v>
      </c>
      <c r="E370" s="242"/>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7836.76</v>
      </c>
      <c r="E376" s="242">
        <v>6592.22</v>
      </c>
      <c r="F376" s="52">
        <f t="shared" si="81"/>
        <v>84.119202323409169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1062.01</v>
      </c>
      <c r="E383" s="51">
        <f t="shared" si="103"/>
        <v>2465.61</v>
      </c>
      <c r="F383" s="52">
        <f t="shared" si="81"/>
        <v>232.16448056044672</v>
      </c>
    </row>
    <row r="384" spans="1:6" ht="12.75" customHeight="1" x14ac:dyDescent="0.2">
      <c r="A384" s="53">
        <v>4241</v>
      </c>
      <c r="B384" s="85" t="s">
        <v>783</v>
      </c>
      <c r="C384" s="50" t="s">
        <v>784</v>
      </c>
      <c r="D384" s="242">
        <v>1062.01</v>
      </c>
      <c r="E384" s="242">
        <v>2465.61</v>
      </c>
      <c r="F384" s="52">
        <f t="shared" si="81"/>
        <v>232.16448056044672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3306.25</v>
      </c>
      <c r="E402" s="51">
        <f t="shared" si="109"/>
        <v>27082.37</v>
      </c>
      <c r="F402" s="52">
        <f t="shared" si="81"/>
        <v>819.12650283553864</v>
      </c>
    </row>
    <row r="403" spans="1:6" ht="12.75" customHeight="1" x14ac:dyDescent="0.2">
      <c r="A403" s="53">
        <v>451</v>
      </c>
      <c r="B403" s="85" t="s">
        <v>811</v>
      </c>
      <c r="C403" s="50" t="s">
        <v>812</v>
      </c>
      <c r="D403" s="242">
        <v>3306.25</v>
      </c>
      <c r="E403" s="242">
        <v>27082.37</v>
      </c>
      <c r="F403" s="52">
        <f t="shared" si="81"/>
        <v>819.12650283553864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12205.02</v>
      </c>
      <c r="E408" s="51">
        <f t="shared" si="111"/>
        <v>36140.199999999997</v>
      </c>
      <c r="F408" s="52">
        <f t="shared" si="81"/>
        <v>296.10930584300553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1017222.43</v>
      </c>
      <c r="E412" s="51">
        <f>E6+E298</f>
        <v>1265857.54</v>
      </c>
      <c r="F412" s="52">
        <f t="shared" si="81"/>
        <v>124.44255087847405</v>
      </c>
    </row>
    <row r="413" spans="1:6" ht="12.75" customHeight="1" x14ac:dyDescent="0.2">
      <c r="A413" s="53" t="s">
        <v>608</v>
      </c>
      <c r="B413" s="85" t="s">
        <v>831</v>
      </c>
      <c r="C413" s="50" t="s">
        <v>832</v>
      </c>
      <c r="D413" s="51">
        <f t="shared" ref="D413:E413" si="112">D289+D350</f>
        <v>1019078.89</v>
      </c>
      <c r="E413" s="51">
        <f t="shared" si="112"/>
        <v>1257156.24</v>
      </c>
      <c r="F413" s="52">
        <f t="shared" si="81"/>
        <v>123.36201371024376</v>
      </c>
    </row>
    <row r="414" spans="1:6" ht="12.75" customHeight="1" x14ac:dyDescent="0.2">
      <c r="A414" s="53" t="s">
        <v>608</v>
      </c>
      <c r="B414" s="85" t="s">
        <v>833</v>
      </c>
      <c r="C414" s="50" t="s">
        <v>834</v>
      </c>
      <c r="D414" s="51">
        <f t="shared" ref="D414:E414" si="113">IF(D412&gt;=D413,D412-D413,0)</f>
        <v>0</v>
      </c>
      <c r="E414" s="51">
        <f t="shared" si="113"/>
        <v>8701.3000000000466</v>
      </c>
      <c r="F414" s="52" t="str">
        <f t="shared" si="81"/>
        <v>-</v>
      </c>
    </row>
    <row r="415" spans="1:6" ht="12.75" customHeight="1" x14ac:dyDescent="0.2">
      <c r="A415" s="53" t="s">
        <v>608</v>
      </c>
      <c r="B415" s="85" t="s">
        <v>835</v>
      </c>
      <c r="C415" s="50" t="s">
        <v>836</v>
      </c>
      <c r="D415" s="51">
        <f t="shared" ref="D415:E415" si="114">IF(D413&gt;=D412,D413-D412,0)</f>
        <v>1856.4599999999627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18730.66</v>
      </c>
      <c r="E416" s="51">
        <f t="shared" si="115"/>
        <v>16581.14</v>
      </c>
      <c r="F416" s="52">
        <f t="shared" si="81"/>
        <v>88.524056279917517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150</v>
      </c>
      <c r="E418" s="62">
        <f t="shared" si="117"/>
        <v>0</v>
      </c>
      <c r="F418" s="57">
        <f t="shared" si="81"/>
        <v>0</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1017222.43</v>
      </c>
      <c r="E639" s="51">
        <f t="shared" si="180"/>
        <v>1265857.54</v>
      </c>
      <c r="F639" s="52">
        <f t="shared" si="119"/>
        <v>124.44255087847405</v>
      </c>
    </row>
    <row r="640" spans="1:6" ht="12.75" customHeight="1" x14ac:dyDescent="0.2">
      <c r="A640" s="53" t="s">
        <v>608</v>
      </c>
      <c r="B640" s="85" t="s">
        <v>1277</v>
      </c>
      <c r="C640" s="50" t="s">
        <v>1278</v>
      </c>
      <c r="D640" s="51">
        <f t="shared" ref="D640:E640" si="181">D413+D528</f>
        <v>1019078.89</v>
      </c>
      <c r="E640" s="51">
        <f t="shared" si="181"/>
        <v>1257156.24</v>
      </c>
      <c r="F640" s="52">
        <f t="shared" si="119"/>
        <v>123.36201371024376</v>
      </c>
    </row>
    <row r="641" spans="1:6" ht="12.75" customHeight="1" x14ac:dyDescent="0.2">
      <c r="A641" s="53" t="s">
        <v>608</v>
      </c>
      <c r="B641" s="85" t="s">
        <v>1279</v>
      </c>
      <c r="C641" s="50" t="s">
        <v>1280</v>
      </c>
      <c r="D641" s="51">
        <f t="shared" ref="D641:E641" si="182">IF(D639&gt;=D640,D639-D640,0)</f>
        <v>0</v>
      </c>
      <c r="E641" s="51">
        <f t="shared" si="182"/>
        <v>8701.3000000000466</v>
      </c>
      <c r="F641" s="52" t="str">
        <f t="shared" si="119"/>
        <v>-</v>
      </c>
    </row>
    <row r="642" spans="1:6" ht="12.75" customHeight="1" x14ac:dyDescent="0.2">
      <c r="A642" s="53" t="s">
        <v>608</v>
      </c>
      <c r="B642" s="85" t="s">
        <v>1281</v>
      </c>
      <c r="C642" s="50" t="s">
        <v>1282</v>
      </c>
      <c r="D642" s="51">
        <f t="shared" ref="D642:E642" si="183">IF(D640&gt;=D639,D640-D639,0)</f>
        <v>1856.4599999999627</v>
      </c>
      <c r="E642" s="51">
        <f t="shared" si="183"/>
        <v>0</v>
      </c>
      <c r="F642" s="52">
        <f t="shared" si="119"/>
        <v>0</v>
      </c>
    </row>
    <row r="643" spans="1:6" ht="24" x14ac:dyDescent="0.2">
      <c r="A643" s="60" t="s">
        <v>1283</v>
      </c>
      <c r="B643" s="85" t="s">
        <v>1284</v>
      </c>
      <c r="C643" s="61" t="s">
        <v>1283</v>
      </c>
      <c r="D643" s="51">
        <f t="shared" ref="D643:E643" si="184">IF(D416-D417+D637-D638&gt;=0,D416-D417+D637-D638,0)</f>
        <v>18730.66</v>
      </c>
      <c r="E643" s="51">
        <f t="shared" si="184"/>
        <v>16581.14</v>
      </c>
      <c r="F643" s="52">
        <f t="shared" si="119"/>
        <v>88.524056279917517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16874.200000000037</v>
      </c>
      <c r="E645" s="51">
        <f t="shared" si="186"/>
        <v>25282.440000000046</v>
      </c>
      <c r="F645" s="52">
        <f t="shared" si="119"/>
        <v>149.82896966967317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77568.72</v>
      </c>
      <c r="E647" s="243">
        <v>88988.81</v>
      </c>
      <c r="F647" s="57">
        <f t="shared" si="119"/>
        <v>114.72254537653836</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19004.37</v>
      </c>
      <c r="E649" s="242">
        <v>20330.009999999998</v>
      </c>
      <c r="F649" s="52">
        <f t="shared" ref="F649:F724" si="188">IF(D649&lt;&gt;0,IF(E649/D649&gt;=100,"&gt;&gt;100",E649/D649*100),"-")</f>
        <v>106.9754482784749</v>
      </c>
    </row>
    <row r="650" spans="1:6" ht="12.75" customHeight="1" x14ac:dyDescent="0.2">
      <c r="A650" s="53" t="s">
        <v>1296</v>
      </c>
      <c r="B650" s="85" t="s">
        <v>1297</v>
      </c>
      <c r="C650" s="50" t="s">
        <v>1296</v>
      </c>
      <c r="D650" s="242">
        <v>171117.13</v>
      </c>
      <c r="E650" s="242">
        <v>218586.4</v>
      </c>
      <c r="F650" s="52">
        <f t="shared" si="188"/>
        <v>127.74080537699528</v>
      </c>
    </row>
    <row r="651" spans="1:6" ht="12.75" customHeight="1" x14ac:dyDescent="0.2">
      <c r="A651" s="53" t="s">
        <v>1298</v>
      </c>
      <c r="B651" s="85" t="s">
        <v>1299</v>
      </c>
      <c r="C651" s="50" t="s">
        <v>1298</v>
      </c>
      <c r="D651" s="242">
        <v>169791.49</v>
      </c>
      <c r="E651" s="242">
        <v>206246.9</v>
      </c>
      <c r="F651" s="52">
        <f t="shared" si="188"/>
        <v>121.47069326030416</v>
      </c>
    </row>
    <row r="652" spans="1:6" ht="24" x14ac:dyDescent="0.2">
      <c r="A652" s="53">
        <v>11</v>
      </c>
      <c r="B652" s="85" t="s">
        <v>1300</v>
      </c>
      <c r="C652" s="50" t="s">
        <v>1301</v>
      </c>
      <c r="D652" s="51">
        <f t="shared" ref="D652:E652" si="189">+D649+D650-D651</f>
        <v>20330.010000000009</v>
      </c>
      <c r="E652" s="51">
        <f t="shared" si="189"/>
        <v>32669.510000000009</v>
      </c>
      <c r="F652" s="52">
        <f t="shared" si="188"/>
        <v>160.69598588490607</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46</v>
      </c>
      <c r="E654" s="262">
        <v>47</v>
      </c>
      <c r="F654" s="52">
        <f t="shared" si="188"/>
        <v>102.17391304347827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41</v>
      </c>
      <c r="E656" s="262">
        <v>39</v>
      </c>
      <c r="F656" s="52">
        <f t="shared" si="188"/>
        <v>95.121951219512198</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902042.88</v>
      </c>
      <c r="E675" s="242">
        <v>1114072.29</v>
      </c>
      <c r="F675" s="52">
        <f t="shared" si="188"/>
        <v>123.50546905264636</v>
      </c>
    </row>
    <row r="676" spans="1:6" ht="24" x14ac:dyDescent="0.2">
      <c r="A676" s="53">
        <v>63613</v>
      </c>
      <c r="B676" s="232" t="s">
        <v>1349</v>
      </c>
      <c r="C676" s="50" t="s">
        <v>1350</v>
      </c>
      <c r="D676" s="242">
        <v>12395.22</v>
      </c>
      <c r="E676" s="242">
        <v>27163.99</v>
      </c>
      <c r="F676" s="52">
        <f t="shared" si="188"/>
        <v>219.14891385550237</v>
      </c>
    </row>
    <row r="677" spans="1:6" ht="24" x14ac:dyDescent="0.2">
      <c r="A677" s="53">
        <v>63622</v>
      </c>
      <c r="B677" s="232" t="s">
        <v>1351</v>
      </c>
      <c r="C677" s="50" t="s">
        <v>1352</v>
      </c>
      <c r="D677" s="242">
        <v>1046.33</v>
      </c>
      <c r="E677" s="242">
        <v>2410.06</v>
      </c>
      <c r="F677" s="52">
        <f t="shared" si="188"/>
        <v>230.33459807135418</v>
      </c>
    </row>
    <row r="678" spans="1:6" ht="24" x14ac:dyDescent="0.2">
      <c r="A678" s="53">
        <v>63623</v>
      </c>
      <c r="B678" s="232" t="s">
        <v>1353</v>
      </c>
      <c r="C678" s="50" t="s">
        <v>1354</v>
      </c>
      <c r="D678" s="242">
        <v>5168.59</v>
      </c>
      <c r="E678" s="242">
        <v>0</v>
      </c>
      <c r="F678" s="52">
        <f t="shared" si="188"/>
        <v>0</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12104.15</v>
      </c>
      <c r="E710" s="242">
        <v>8540.5</v>
      </c>
      <c r="F710" s="52">
        <f t="shared" si="188"/>
        <v>70.558444830905103</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1189.1199999999999</v>
      </c>
      <c r="E717" s="242">
        <v>1103.5999999999999</v>
      </c>
      <c r="F717" s="52">
        <f t="shared" si="188"/>
        <v>92.808127018299245</v>
      </c>
    </row>
    <row r="718" spans="1:6" ht="12.75" customHeight="1" x14ac:dyDescent="0.2">
      <c r="A718" s="53">
        <v>32121</v>
      </c>
      <c r="B718" s="85" t="s">
        <v>1415</v>
      </c>
      <c r="C718" s="50" t="s">
        <v>1416</v>
      </c>
      <c r="D718" s="242">
        <v>28608.68</v>
      </c>
      <c r="E718" s="242">
        <v>31203.279999999999</v>
      </c>
      <c r="F718" s="52">
        <f t="shared" si="188"/>
        <v>109.06927547863094</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1883.37</v>
      </c>
      <c r="E720" s="242">
        <v>2046.39</v>
      </c>
      <c r="F720" s="52">
        <f t="shared" si="188"/>
        <v>108.65576068430526</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2337.4899999999998</v>
      </c>
      <c r="E722" s="242">
        <v>5746.72</v>
      </c>
      <c r="F722" s="52">
        <f t="shared" si="188"/>
        <v>245.85003572207799</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24638.26</v>
      </c>
      <c r="E828" s="242">
        <v>27212.75</v>
      </c>
      <c r="F828" s="52">
        <f t="shared" si="190"/>
        <v>110.44915509455619</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7" workbookViewId="0">
      <selection activeCell="E86" sqref="E8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349953.64</v>
      </c>
      <c r="E6" s="229">
        <f t="shared" si="0"/>
        <v>441435.39000000019</v>
      </c>
      <c r="F6" s="230">
        <f t="shared" ref="F6:F260" si="1">IF(D6&gt;0,IF(E6/D6&gt;=100,"&gt;&gt;100",E6/D6*100),"-")</f>
        <v>126.14110543327972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243113.29000000004</v>
      </c>
      <c r="E7" s="104">
        <f t="shared" si="2"/>
        <v>319723.25000000017</v>
      </c>
      <c r="F7" s="93">
        <f t="shared" si="1"/>
        <v>131.51204115579208</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97.37</v>
      </c>
      <c r="E8" s="104">
        <f>E9+E10-E11</f>
        <v>97.37</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97.37</v>
      </c>
      <c r="E9" s="247">
        <v>97.37</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235397.64000000004</v>
      </c>
      <c r="E12" s="104">
        <f t="shared" si="3"/>
        <v>292015.55000000016</v>
      </c>
      <c r="F12" s="93">
        <f t="shared" si="1"/>
        <v>124.05202957854638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168959.12000000005</v>
      </c>
      <c r="E13" s="104">
        <f t="shared" si="4"/>
        <v>170222.1100000001</v>
      </c>
      <c r="F13" s="93">
        <f t="shared" si="1"/>
        <v>100.74751217927749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525168.11</v>
      </c>
      <c r="E15" s="247">
        <v>532258.43000000005</v>
      </c>
      <c r="F15" s="93">
        <f t="shared" si="1"/>
        <v>101.35010482643358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9934.7999999999993</v>
      </c>
      <c r="E17" s="247">
        <v>9934.7999999999993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366143.79</v>
      </c>
      <c r="E18" s="247">
        <v>371971.12</v>
      </c>
      <c r="F18" s="93">
        <f t="shared" si="1"/>
        <v>101.59154139962337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33924.75</v>
      </c>
      <c r="E19" s="104">
        <f t="shared" si="5"/>
        <v>87609.940000000061</v>
      </c>
      <c r="F19" s="93">
        <f t="shared" si="1"/>
        <v>258.24785739025361</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324982.67</v>
      </c>
      <c r="E20" s="247">
        <v>399499.4</v>
      </c>
      <c r="F20" s="93">
        <f t="shared" si="1"/>
        <v>122.92944728406596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11054.13</v>
      </c>
      <c r="E22" s="247">
        <v>11054.13</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2132.5100000000002</v>
      </c>
      <c r="E26" s="247">
        <v>2132.5100000000002</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304244.56</v>
      </c>
      <c r="E28" s="247">
        <v>325076.09999999998</v>
      </c>
      <c r="F28" s="93">
        <f t="shared" si="1"/>
        <v>106.84697205432366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32513.77</v>
      </c>
      <c r="E35" s="104">
        <f t="shared" si="7"/>
        <v>34183.5</v>
      </c>
      <c r="F35" s="93">
        <f t="shared" si="1"/>
        <v>105.13545491648615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53260.11</v>
      </c>
      <c r="E36" s="247">
        <v>55725.72</v>
      </c>
      <c r="F36" s="93">
        <f t="shared" si="1"/>
        <v>104.62937459197887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20746.34</v>
      </c>
      <c r="E40" s="247">
        <v>21542.22</v>
      </c>
      <c r="F40" s="93">
        <f t="shared" si="1"/>
        <v>103.83624292284807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485.77</v>
      </c>
      <c r="E47" s="247">
        <v>485.77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485.77</v>
      </c>
      <c r="E50" s="247">
        <v>485.77</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30503.919999999998</v>
      </c>
      <c r="E54" s="247">
        <v>31450.32</v>
      </c>
      <c r="F54" s="93">
        <f t="shared" si="1"/>
        <v>103.10255206543945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30503.919999999998</v>
      </c>
      <c r="E55" s="247">
        <v>31450.32</v>
      </c>
      <c r="F55" s="93">
        <f t="shared" si="1"/>
        <v>103.10255206543945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7618.28</v>
      </c>
      <c r="E56" s="104">
        <f t="shared" si="11"/>
        <v>27610.33</v>
      </c>
      <c r="F56" s="93">
        <f t="shared" si="1"/>
        <v>362.42209527609913</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7618.28</v>
      </c>
      <c r="E57" s="247">
        <v>27610.33</v>
      </c>
      <c r="F57" s="93">
        <f t="shared" si="1"/>
        <v>362.42209527609913</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106840.35</v>
      </c>
      <c r="E68" s="104">
        <f t="shared" si="13"/>
        <v>121712.14</v>
      </c>
      <c r="F68" s="93">
        <f t="shared" si="1"/>
        <v>113.91963803937371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20330.009999999998</v>
      </c>
      <c r="E69" s="104">
        <f t="shared" si="14"/>
        <v>32669.51</v>
      </c>
      <c r="F69" s="93">
        <f t="shared" si="1"/>
        <v>160.69598588490609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20330.009999999998</v>
      </c>
      <c r="E70" s="104">
        <f t="shared" si="15"/>
        <v>32669.51</v>
      </c>
      <c r="F70" s="93">
        <f t="shared" si="1"/>
        <v>160.69598588490609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20330.009999999998</v>
      </c>
      <c r="E72" s="247">
        <v>32669.51</v>
      </c>
      <c r="F72" s="93">
        <f t="shared" si="1"/>
        <v>160.69598588490609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8791.6200000000008</v>
      </c>
      <c r="E78" s="104">
        <f>E79+SUM(E82:E84)-E85+E86</f>
        <v>53.82</v>
      </c>
      <c r="F78" s="93">
        <f t="shared" si="1"/>
        <v>0.61217386556743802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8791.6200000000008</v>
      </c>
      <c r="E86" s="247">
        <v>53.82</v>
      </c>
      <c r="F86" s="93">
        <f t="shared" si="1"/>
        <v>0.61217386556743802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150</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150</v>
      </c>
      <c r="E160" s="247"/>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77568.72</v>
      </c>
      <c r="E170" s="104">
        <f t="shared" si="29"/>
        <v>88988.81</v>
      </c>
      <c r="F170" s="93">
        <f t="shared" si="1"/>
        <v>114.72254537653836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77568.72</v>
      </c>
      <c r="E173" s="247">
        <v>88988.81</v>
      </c>
      <c r="F173" s="93">
        <f t="shared" si="1"/>
        <v>114.72254537653836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349953.64</v>
      </c>
      <c r="E175" s="104">
        <f t="shared" si="30"/>
        <v>441435.39</v>
      </c>
      <c r="F175" s="93">
        <f t="shared" si="1"/>
        <v>126.14110543327968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90109.21</v>
      </c>
      <c r="E176" s="104">
        <f t="shared" si="31"/>
        <v>96429.700000000012</v>
      </c>
      <c r="F176" s="93">
        <f t="shared" si="1"/>
        <v>107.01425525759242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90109.21</v>
      </c>
      <c r="E177" s="104">
        <f t="shared" si="32"/>
        <v>96429.700000000012</v>
      </c>
      <c r="F177" s="93">
        <f t="shared" si="1"/>
        <v>107.01425525759242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75389.289999999994</v>
      </c>
      <c r="E178" s="247">
        <v>86359.6</v>
      </c>
      <c r="F178" s="93">
        <f t="shared" si="1"/>
        <v>114.55154969624996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6620.52</v>
      </c>
      <c r="E179" s="247">
        <v>7240.4</v>
      </c>
      <c r="F179" s="93">
        <f t="shared" si="1"/>
        <v>109.36301076048404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71.8</v>
      </c>
      <c r="E180" s="104">
        <f t="shared" si="33"/>
        <v>95.88</v>
      </c>
      <c r="F180" s="93">
        <f t="shared" si="1"/>
        <v>133.53760445682451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71.8</v>
      </c>
      <c r="E183" s="247">
        <v>95.88</v>
      </c>
      <c r="F183" s="93">
        <f t="shared" si="1"/>
        <v>133.53760445682451</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8027.6</v>
      </c>
      <c r="E188" s="247">
        <v>2733.82</v>
      </c>
      <c r="F188" s="93">
        <f t="shared" si="1"/>
        <v>34.055259355224479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259844.43000000002</v>
      </c>
      <c r="E237" s="104">
        <f t="shared" si="41"/>
        <v>345005.69</v>
      </c>
      <c r="F237" s="93">
        <f t="shared" si="1"/>
        <v>132.77394093073303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242820.23</v>
      </c>
      <c r="E238" s="104">
        <f t="shared" si="42"/>
        <v>319723.25</v>
      </c>
      <c r="F238" s="93">
        <f t="shared" si="1"/>
        <v>131.67076318146968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242820.23</v>
      </c>
      <c r="E239" s="104">
        <f t="shared" si="43"/>
        <v>319723.25</v>
      </c>
      <c r="F239" s="93">
        <f t="shared" si="1"/>
        <v>131.67076318146968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242820.23</v>
      </c>
      <c r="E240" s="247">
        <v>319723.25</v>
      </c>
      <c r="F240" s="93">
        <f t="shared" si="1"/>
        <v>131.67076318146968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16874.2</v>
      </c>
      <c r="E245" s="104">
        <f t="shared" si="45"/>
        <v>25282.439999999995</v>
      </c>
      <c r="F245" s="93">
        <f t="shared" si="1"/>
        <v>149.82896966967317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17320.650000000001</v>
      </c>
      <c r="E246" s="104">
        <f t="shared" si="46"/>
        <v>33458.769999999997</v>
      </c>
      <c r="F246" s="93">
        <f t="shared" si="1"/>
        <v>193.17271580454539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17320.650000000001</v>
      </c>
      <c r="E247" s="247">
        <v>33458.769999999997</v>
      </c>
      <c r="F247" s="93">
        <f t="shared" si="1"/>
        <v>193.17271580454539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446.45</v>
      </c>
      <c r="E250" s="104">
        <f t="shared" si="47"/>
        <v>8176.33</v>
      </c>
      <c r="F250" s="93">
        <f t="shared" si="1"/>
        <v>1831.4100123194087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446.45</v>
      </c>
      <c r="E252" s="247">
        <v>8176.33</v>
      </c>
      <c r="F252" s="93">
        <f t="shared" si="1"/>
        <v>1831.4100123194087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150</v>
      </c>
      <c r="E255" s="247"/>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9920.8700000000008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9920.8700000000008</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150</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8491.6200000000008</v>
      </c>
      <c r="E268" s="247">
        <v>53.82</v>
      </c>
      <c r="F268" s="93">
        <f t="shared" si="50"/>
        <v>0.63380132412896473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300</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90109.21</v>
      </c>
      <c r="E288" s="247">
        <v>96429.7</v>
      </c>
      <c r="F288" s="93">
        <f t="shared" si="50"/>
        <v>107.01425525759241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8027.6</v>
      </c>
      <c r="E302" s="247">
        <v>53.82</v>
      </c>
      <c r="F302" s="93">
        <f t="shared" si="50"/>
        <v>0.67043699237630172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34" sqref="E134"/>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1019078.89</v>
      </c>
      <c r="E114" s="81">
        <f t="shared" si="22"/>
        <v>1257156.24</v>
      </c>
      <c r="F114" s="63">
        <f t="shared" si="1"/>
        <v>123.36201371024376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972823.49</v>
      </c>
      <c r="E115" s="81">
        <f t="shared" si="23"/>
        <v>1210060.1000000001</v>
      </c>
      <c r="F115" s="63">
        <f t="shared" si="1"/>
        <v>124.38639819439395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972823.49</v>
      </c>
      <c r="E117" s="249">
        <v>1210060.1000000001</v>
      </c>
      <c r="F117" s="63">
        <f t="shared" si="1"/>
        <v>124.38639819439395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46255.4</v>
      </c>
      <c r="E126" s="249">
        <v>47096.14</v>
      </c>
      <c r="F126" s="63">
        <f t="shared" si="1"/>
        <v>101.81760399866826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1019078.89</v>
      </c>
      <c r="E141" s="106">
        <f t="shared" si="28"/>
        <v>1257156.24</v>
      </c>
      <c r="F141" s="82">
        <f t="shared" si="1"/>
        <v>123.36201371024376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F14" sqref="F1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87109.14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87109.14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87109.14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87109.14</v>
      </c>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90109.21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1279871.8400000001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1245111.3900000001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1049967.75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183042.03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674.82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11426.79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34760.449999999997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1273551.3500000001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1238790.9000000001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1039050.52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182369.07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650.74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16720.57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34760.449999999997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96429.699999999953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96429.700000000012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53.82</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96375.88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59"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16002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Jasna</cp:lastModifiedBy>
  <cp:lastPrinted>2025-01-27T10:41:54Z</cp:lastPrinted>
  <dcterms:created xsi:type="dcterms:W3CDTF">2022-04-01T05:14:30Z</dcterms:created>
  <dcterms:modified xsi:type="dcterms:W3CDTF">2025-01-27T10:45:04Z</dcterms:modified>
</cp:coreProperties>
</file>