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NATJEČAJI 2324\"/>
    </mc:Choice>
  </mc:AlternateContent>
  <xr:revisionPtr revIDLastSave="0" documentId="8_{E64CBD10-F1B6-4285-8898-612B261AFBB6}" xr6:coauthVersionLast="37" xr6:coauthVersionMax="37" xr10:uidLastSave="{00000000-0000-0000-0000-000000000000}"/>
  <bookViews>
    <workbookView xWindow="0" yWindow="0" windowWidth="24645" windowHeight="11775" firstSheet="2" activeTab="6" xr2:uid="{00000000-000D-0000-FFFF-FFFF00000000}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Račun financiranja po izvorima" sheetId="11" r:id="rId6"/>
    <sheet name="POSEBNI DIO" sheetId="7" r:id="rId7"/>
    <sheet name="List2" sheetId="2" r:id="rId8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6" l="1"/>
  <c r="H10" i="16"/>
  <c r="H11" i="16"/>
  <c r="H12" i="16"/>
  <c r="H13" i="16"/>
  <c r="H14" i="16"/>
  <c r="H8" i="16"/>
  <c r="G44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5" i="7"/>
  <c r="G46" i="7"/>
  <c r="G47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D45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10" i="10"/>
  <c r="F46" i="3" l="1"/>
  <c r="F70" i="3"/>
  <c r="D52" i="10" l="1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51" i="10"/>
  <c r="D11" i="5"/>
  <c r="D12" i="5"/>
  <c r="D13" i="5"/>
  <c r="D10" i="5"/>
  <c r="G6" i="7"/>
  <c r="F42" i="3"/>
  <c r="F43" i="3"/>
  <c r="F44" i="3"/>
  <c r="F45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1" i="3"/>
  <c r="F72" i="3"/>
  <c r="F73" i="3"/>
  <c r="F74" i="3"/>
  <c r="F76" i="3"/>
  <c r="F41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10" i="3"/>
  <c r="F37" i="16" l="1"/>
  <c r="G34" i="16" s="1"/>
  <c r="G37" i="16" s="1"/>
  <c r="H34" i="16" s="1"/>
  <c r="H37" i="16" s="1"/>
  <c r="H21" i="16" l="1"/>
  <c r="G21" i="16"/>
  <c r="F21" i="16"/>
  <c r="F28" i="16" l="1"/>
  <c r="G22" i="16"/>
  <c r="G29" i="16" s="1"/>
  <c r="H22" i="16"/>
  <c r="H29" i="16" s="1"/>
</calcChain>
</file>

<file path=xl/sharedStrings.xml><?xml version="1.0" encoding="utf-8"?>
<sst xmlns="http://schemas.openxmlformats.org/spreadsheetml/2006/main" count="352" uniqueCount="179">
  <si>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</si>
  <si>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</si>
  <si>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</si>
  <si>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</si>
  <si>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</si>
  <si>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</si>
  <si>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</si>
  <si>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</si>
  <si>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</si>
  <si>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</si>
  <si>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</si>
  <si>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</si>
  <si>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</si>
  <si>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</si>
  <si>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</si>
  <si>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</si>
  <si>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</si>
  <si>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</si>
  <si>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</si>
  <si>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</si>
  <si>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</si>
  <si>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</si>
  <si>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</si>
  <si>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</si>
  <si>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</si>
  <si>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A) SAŽETAK RAČUNA PRIHODA I RASHODA</t>
  </si>
  <si>
    <t>…</t>
  </si>
  <si>
    <t>Prihodi od imovine</t>
  </si>
  <si>
    <t>Naziv</t>
  </si>
  <si>
    <t>Proračun za 2024.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</si>
  <si>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</si>
  <si>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</si>
  <si>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</si>
  <si>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</si>
  <si>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</si>
  <si>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</si>
  <si>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</si>
  <si>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</si>
  <si>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</si>
  <si>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</si>
  <si>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</si>
  <si>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</si>
  <si>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</si>
  <si>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8 Namjenski primici od zaduživanja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</si>
  <si>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</si>
  <si>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</si>
  <si>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</si>
  <si>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</si>
  <si>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</si>
  <si>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</si>
  <si>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  81 Namjenski primici od zaduživanja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</si>
  <si>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</si>
  <si>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</si>
  <si>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</si>
  <si>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</si>
  <si>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</si>
  <si>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</si>
  <si>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</si>
  <si>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</si>
  <si>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</si>
  <si>
    <t>Pomoći iz inozemstva i od subjekata unutar općeg proračuna</t>
  </si>
  <si>
    <t>Ministarstvo PK</t>
  </si>
  <si>
    <t>JLS PK</t>
  </si>
  <si>
    <t>Posebne namjene PK</t>
  </si>
  <si>
    <t>Prihodi po poseb.propisima</t>
  </si>
  <si>
    <t>Posebne namjene  PK</t>
  </si>
  <si>
    <t>Prihodi od prodanih pr. I us.</t>
  </si>
  <si>
    <t>Vlastiti prihodi PK</t>
  </si>
  <si>
    <t>Donacija PK</t>
  </si>
  <si>
    <t>Prihodi iz nadležnog proračuna i od HZZO-a temeljem ugovornih obveza</t>
  </si>
  <si>
    <t>Decentralizacija</t>
  </si>
  <si>
    <t>Opći prihodi i primici KZŽ</t>
  </si>
  <si>
    <t xml:space="preserve">Višak prihoda </t>
  </si>
  <si>
    <t>Prihodi od prodaje nef. Imovine</t>
  </si>
  <si>
    <t>Donacije</t>
  </si>
  <si>
    <t>Financijski rashodi</t>
  </si>
  <si>
    <t>Naknada građanima i kuć.</t>
  </si>
  <si>
    <t>Ostali rashodi</t>
  </si>
  <si>
    <t>Rashodi za nabavu  dugotrajne imovine</t>
  </si>
  <si>
    <t>Prihodi od pr. nef. Imovine</t>
  </si>
  <si>
    <t>Prihodi od prodaje nef.imovine</t>
  </si>
  <si>
    <t>Prihodi od prodaje dug. Imov.</t>
  </si>
  <si>
    <t>1.1. Opći prihodi i primici</t>
  </si>
  <si>
    <t>1.3. Decentralizacija</t>
  </si>
  <si>
    <t>2 Donacije</t>
  </si>
  <si>
    <t>2.1. Donacije</t>
  </si>
  <si>
    <t>2.1.1 Donacija PK</t>
  </si>
  <si>
    <t>3.1. Vlastiti prihodi</t>
  </si>
  <si>
    <t>3.1.1 Vlastiti prihodi PK</t>
  </si>
  <si>
    <t>4 Prihodi za posebne namjene</t>
  </si>
  <si>
    <t>4.3. Posebne namjene</t>
  </si>
  <si>
    <t>4.3.1 Posebne namjene PK</t>
  </si>
  <si>
    <t>5 Pomoći</t>
  </si>
  <si>
    <t>5.2. Ministarstvo</t>
  </si>
  <si>
    <t>5.2.1 Ministarstvo PK</t>
  </si>
  <si>
    <t>5.4. JLS</t>
  </si>
  <si>
    <t>5.4.1 JLS</t>
  </si>
  <si>
    <t>7 Prihodi od prodaje nefininancijke imovine</t>
  </si>
  <si>
    <t>7.2. Prihodi od prodaje nefin. imovine</t>
  </si>
  <si>
    <t>7.2.1 Prihodi od prodaje nef. Imovine</t>
  </si>
  <si>
    <t>9 Rezultat poslovanja</t>
  </si>
  <si>
    <t>3.1.1.Vlastiti prihodi PK</t>
  </si>
  <si>
    <t>4.3.1. Posebne namjene PK</t>
  </si>
  <si>
    <t>UKUPNI PRIHODI + VIŠAK</t>
  </si>
  <si>
    <t>5.4.1. JLS</t>
  </si>
  <si>
    <t>7.2.1. Prihodi od prodaje nefin. imovine</t>
  </si>
  <si>
    <t>4 Posebne namjene</t>
  </si>
  <si>
    <t>5.4.1 JLS PK</t>
  </si>
  <si>
    <t>7 Prihodi od prodaje nef. imovine</t>
  </si>
  <si>
    <t>7.2. Prihodi od prodaje nef. imovine</t>
  </si>
  <si>
    <t>2.1.1 Donacije PK</t>
  </si>
  <si>
    <t>PROGRAM: OSNOVNO OBRAZOVANJE - ZAKONSKI STANDARD</t>
  </si>
  <si>
    <t>Aktivnost A102000</t>
  </si>
  <si>
    <t>Redovni poslovi ustanova osnovnog obrazovanja</t>
  </si>
  <si>
    <t>Opći prihodi i primici (KZŽ)</t>
  </si>
  <si>
    <t xml:space="preserve">SUFINANCIRANJE NABAVE RADNIH BILJEŽNICA UČENICIMA </t>
  </si>
  <si>
    <t>J01</t>
  </si>
  <si>
    <t>GLAVNI PROGRAM :OBRAZOVANJE</t>
  </si>
  <si>
    <t>Izvor financiranja 1.3</t>
  </si>
  <si>
    <t xml:space="preserve">Financijski rashodi </t>
  </si>
  <si>
    <t>Rashodi za nabavu dugotrajne imovine</t>
  </si>
  <si>
    <t>T103000</t>
  </si>
  <si>
    <t>Oprema, inform., nabava pomagala OŠ</t>
  </si>
  <si>
    <t>Program: DOPUNSKI NASTAVNI I VANNAST. PROGRAM ŠKOLA I OBRAZ. INSTITUCIJA</t>
  </si>
  <si>
    <t>A102000</t>
  </si>
  <si>
    <t>DOPUNSKI NAST. I VANNAST. PROGRAM ŠKOLA I OBRAZ. INSTITUCIJA</t>
  </si>
  <si>
    <t>Izvor financiranja 1.1</t>
  </si>
  <si>
    <t>Opći prihodi i primici - dop. sred. KZŽ</t>
  </si>
  <si>
    <t>A102006</t>
  </si>
  <si>
    <t>PROGRAM GRAĐANSKOG ODGOJA U ŠKOLAMA</t>
  </si>
  <si>
    <t>Izvor financiranja 1.1.</t>
  </si>
  <si>
    <t>Dopunska sredstva za mat. rashode i opremu škola</t>
  </si>
  <si>
    <t>Rashodi za nabavu nefin. Imovine</t>
  </si>
  <si>
    <t>Rashodi za dod. ulag. na nef. imov.</t>
  </si>
  <si>
    <t>A102001</t>
  </si>
  <si>
    <t>FINANCIRANJE - OSTALI RASHODI OŠ</t>
  </si>
  <si>
    <t>Izvor financiranja 2.1.1</t>
  </si>
  <si>
    <t>Rashodi za nab. nefin. imovine</t>
  </si>
  <si>
    <t>Rashodi za nab. proizv. dug. imovine</t>
  </si>
  <si>
    <t>Izvor financiranja 3.1.1</t>
  </si>
  <si>
    <t>Vlastiti prihodi</t>
  </si>
  <si>
    <t>Rashodi za nab.proizv.dug. imovine</t>
  </si>
  <si>
    <t>Izvor financiranja 4.3.1</t>
  </si>
  <si>
    <t>Posebne namjene</t>
  </si>
  <si>
    <t>Rashodi za nab. proizv.dug. imov.</t>
  </si>
  <si>
    <t>Izvor financiranja 5.2.1</t>
  </si>
  <si>
    <t>Ministarstvo</t>
  </si>
  <si>
    <t>Naknade građanima i kućanstvima</t>
  </si>
  <si>
    <t>Rashodi za nabavu nefin. imovine</t>
  </si>
  <si>
    <t>Rashodi za nab. proizv. dug.imov.</t>
  </si>
  <si>
    <t>Izvor financiranja 5.4.1</t>
  </si>
  <si>
    <t>Izvor financiranja 7.1</t>
  </si>
  <si>
    <t>Prihodi od prodaje nefin. imovine</t>
  </si>
  <si>
    <t>T103010</t>
  </si>
  <si>
    <t>09 obrazovanje</t>
  </si>
  <si>
    <t>0912 Osnovno obrazovanje</t>
  </si>
  <si>
    <t>096 Dodatne usluge u obrazovanju</t>
  </si>
  <si>
    <t>ukupni prihodi + višak</t>
  </si>
  <si>
    <t xml:space="preserve">I. OPĆI DIO                                                                   </t>
  </si>
  <si>
    <t>T103021</t>
  </si>
  <si>
    <t>Predsjednica Školskog odbora:                                                                                                                                                                                                                       Ravnatelj:</t>
  </si>
  <si>
    <t xml:space="preserve">          Iva Muhek</t>
  </si>
  <si>
    <t xml:space="preserve">          Iva Muhek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</si>
  <si>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Zdenko Kobeščak</t>
  </si>
  <si>
    <t xml:space="preserve">                                                 Zdenko Kobeščak</t>
  </si>
  <si>
    <t>Plan za 2024.</t>
  </si>
  <si>
    <t>RAZLIKA</t>
  </si>
  <si>
    <t xml:space="preserve">   URBROJ: 2140-59-24-1</t>
  </si>
  <si>
    <t>I. REBALANS FINANCIJSKOG PLANA ZA 2024. GOD.</t>
  </si>
  <si>
    <t>PROJEKT BALTAZAR 7</t>
  </si>
  <si>
    <t>ŠKOLSKA SHEMA 6</t>
  </si>
  <si>
    <t>T103025</t>
  </si>
  <si>
    <r>
      <t xml:space="preserve">I. REBALANS FINANCIJSKOG PLANA OSNOVNE ŠKOLE STJEPANA RADIĆA BRESTOVEC OREHOVIČKI ZA 2024. GODINU       
  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KLASA:400-02/24-01/02</t>
    </r>
  </si>
  <si>
    <t>U Brestovcu Orehovičkom, 16.09.2024.</t>
  </si>
  <si>
    <t>I. REBALANS FINANCIJSKOG PLANA OSNOVNE ŠKOLE STJEPANA RADIĆA BRESTOVEC OREHOVIČKI ZA 2024. GODINU</t>
  </si>
  <si>
    <t xml:space="preserve">I. REBALANS  FINANCIJSKOG PLANA OSNOVNE ŠKOLE STJEPANA RADIĆA BRESTOVEC OREHOVIČKI
ZA 2024. GODINU       </t>
  </si>
  <si>
    <t xml:space="preserve"> I. REBALANS FINANCIJSKOG PLANA OSNOVNE ŠKOLE STJEPANA RADIĆA BRESTOVEC OREHOVIČKI ZA 2024. GODINU
       </t>
  </si>
  <si>
    <t xml:space="preserve">I. REBALANS FINANCIJSKOG PLANA OSNOVNE ŠKOLE STJEPANA RADIĆA BRESTOVEC OREHOVIČKI
ZA 2024.  GODINU       </t>
  </si>
  <si>
    <t xml:space="preserve">PLAN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</si>
</sst>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0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7" fillId="2" borderId="3" xfId="0" applyNumberFormat="1" applyFont="1" applyFill="1" applyBorder="1" applyAlignment="1" applyProtection="1">
      <alignment horizontal="left" vertical="center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164" fontId="6" fillId="0" borderId="4" xfId="1" applyFont="1" applyFill="1" applyBorder="1" applyAlignment="1" applyProtection="1">
      <alignment horizontal="center" vertical="center" wrapText="1"/>
    </xf>
    <xf numFmtId="164" fontId="3" fillId="2" borderId="4" xfId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165" fontId="3" fillId="2" borderId="4" xfId="0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0" fontId="20" fillId="2" borderId="3" xfId="0" quotePrefix="1" applyFont="1" applyFill="1" applyBorder="1" applyAlignment="1">
      <alignment horizontal="left" vertical="center"/>
    </xf>
    <xf numFmtId="49" fontId="20" fillId="2" borderId="3" xfId="0" quotePrefix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/>
    </xf>
    <xf numFmtId="0" fontId="21" fillId="0" borderId="2" xfId="0" applyFont="1" applyBorder="1"/>
    <xf numFmtId="0" fontId="21" fillId="0" borderId="4" xfId="0" applyFont="1" applyBorder="1"/>
    <xf numFmtId="0" fontId="21" fillId="0" borderId="3" xfId="0" applyFont="1" applyBorder="1"/>
    <xf numFmtId="0" fontId="21" fillId="0" borderId="6" xfId="0" applyFont="1" applyBorder="1" applyAlignment="1">
      <alignment horizontal="center"/>
    </xf>
    <xf numFmtId="0" fontId="21" fillId="0" borderId="5" xfId="0" applyFont="1" applyBorder="1"/>
    <xf numFmtId="0" fontId="21" fillId="0" borderId="7" xfId="0" applyFont="1" applyBorder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2" fontId="6" fillId="0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" fontId="9" fillId="4" borderId="1" xfId="0" quotePrefix="1" applyNumberFormat="1" applyFont="1" applyFill="1" applyBorder="1" applyAlignment="1">
      <alignment horizontal="right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quotePrefix="1" applyNumberFormat="1" applyFont="1" applyFill="1" applyBorder="1" applyAlignment="1" applyProtection="1">
      <alignment horizontal="left" vertical="center" wrapText="1"/>
    </xf>
    <xf numFmtId="0" fontId="9" fillId="3" borderId="4" xfId="0" quotePrefix="1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quotePrefix="1" applyNumberFormat="1" applyFont="1" applyFill="1" applyBorder="1" applyAlignment="1" applyProtection="1">
      <alignment horizontal="left" vertical="center" wrapText="1"/>
    </xf>
    <xf numFmtId="0" fontId="9" fillId="0" borderId="4" xfId="0" quotePrefix="1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7" fillId="0" borderId="2" xfId="0" applyNumberFormat="1" applyFont="1" applyFill="1" applyBorder="1" applyAlignment="1" applyProtection="1">
      <alignment vertical="center"/>
    </xf>
    <xf numFmtId="0" fontId="7" fillId="3" borderId="2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workbookViewId="0">
      <selection activeCell="B44" sqref="B44"/>
    </sheetView>
  </sheetViews>
  <sheetFormatPr defaultRowHeight="15" x14ac:dyDescent="0.25"/>
  <cols>
    <col min="5" max="8" width="25.28515625" customWidth="1"/>
  </cols>
  <sheetData>
    <row r="1" spans="1:8" ht="48" customHeight="1" x14ac:dyDescent="0.25">
      <c r="A1" s="119" t="s">
        <v>172</v>
      </c>
      <c r="B1" s="119"/>
      <c r="C1" s="119"/>
      <c r="D1" s="119"/>
      <c r="E1" s="119"/>
      <c r="F1" s="119"/>
      <c r="G1" s="119"/>
      <c r="H1" s="119"/>
    </row>
    <row r="2" spans="1:8" ht="12.75" customHeight="1" x14ac:dyDescent="0.25">
      <c r="A2" s="20"/>
      <c r="B2" s="20"/>
      <c r="C2" s="20"/>
      <c r="D2" s="20"/>
      <c r="E2" s="20"/>
      <c r="F2" s="20"/>
      <c r="G2" s="20"/>
      <c r="H2" s="96" t="s">
        <v>167</v>
      </c>
    </row>
    <row r="3" spans="1:8" ht="15.75" x14ac:dyDescent="0.25">
      <c r="A3" s="119" t="s">
        <v>158</v>
      </c>
      <c r="B3" s="119"/>
      <c r="C3" s="119"/>
      <c r="D3" s="119"/>
      <c r="E3" s="119"/>
      <c r="F3" s="119"/>
      <c r="G3" s="119"/>
      <c r="H3" s="119"/>
    </row>
    <row r="4" spans="1:8" ht="9" customHeight="1" x14ac:dyDescent="0.25">
      <c r="A4" s="20"/>
      <c r="B4" s="20"/>
      <c r="C4" s="20"/>
      <c r="D4" s="20"/>
      <c r="E4" s="20"/>
      <c r="F4" s="20"/>
      <c r="G4" s="20"/>
      <c r="H4" s="20"/>
    </row>
    <row r="5" spans="1:8" ht="18" customHeight="1" x14ac:dyDescent="0.25">
      <c r="A5" s="119" t="s">
        <v>25</v>
      </c>
      <c r="B5" s="120"/>
      <c r="C5" s="120"/>
      <c r="D5" s="120"/>
      <c r="E5" s="120"/>
      <c r="F5" s="120"/>
      <c r="G5" s="120"/>
      <c r="H5" s="120"/>
    </row>
    <row r="6" spans="1:8" ht="5.25" customHeight="1" x14ac:dyDescent="0.25">
      <c r="A6" s="1"/>
      <c r="B6" s="2"/>
      <c r="C6" s="2"/>
      <c r="D6" s="2"/>
      <c r="E6" s="5"/>
      <c r="F6" s="6"/>
      <c r="G6" s="6"/>
      <c r="H6" s="6"/>
    </row>
    <row r="7" spans="1:8" ht="38.25" x14ac:dyDescent="0.25">
      <c r="A7" s="27"/>
      <c r="B7" s="28"/>
      <c r="C7" s="28"/>
      <c r="D7" s="29"/>
      <c r="E7" s="30"/>
      <c r="F7" s="3" t="s">
        <v>165</v>
      </c>
      <c r="G7" s="3" t="s">
        <v>168</v>
      </c>
      <c r="H7" s="3" t="s">
        <v>166</v>
      </c>
    </row>
    <row r="8" spans="1:8" ht="15" customHeight="1" x14ac:dyDescent="0.25">
      <c r="A8" s="127" t="s">
        <v>0</v>
      </c>
      <c r="B8" s="128"/>
      <c r="C8" s="128"/>
      <c r="D8" s="128"/>
      <c r="E8" s="129"/>
      <c r="F8" s="94">
        <v>1083884</v>
      </c>
      <c r="G8" s="94">
        <v>1279523.32</v>
      </c>
      <c r="H8" s="94">
        <f>G8-F8</f>
        <v>195639.32000000007</v>
      </c>
    </row>
    <row r="9" spans="1:8" ht="15" customHeight="1" x14ac:dyDescent="0.25">
      <c r="A9" s="133" t="s">
        <v>44</v>
      </c>
      <c r="B9" s="134"/>
      <c r="C9" s="134"/>
      <c r="D9" s="134"/>
      <c r="E9" s="135"/>
      <c r="F9" s="93">
        <v>1083884</v>
      </c>
      <c r="G9" s="93">
        <v>1279532.32</v>
      </c>
      <c r="H9" s="94">
        <f t="shared" ref="H9:H14" si="0">G9-F9</f>
        <v>195648.32000000007</v>
      </c>
    </row>
    <row r="10" spans="1:8" x14ac:dyDescent="0.25">
      <c r="A10" s="130" t="s">
        <v>45</v>
      </c>
      <c r="B10" s="131"/>
      <c r="C10" s="131"/>
      <c r="D10" s="131"/>
      <c r="E10" s="132"/>
      <c r="F10" s="93">
        <v>0</v>
      </c>
      <c r="G10" s="93">
        <v>0</v>
      </c>
      <c r="H10" s="94">
        <f t="shared" si="0"/>
        <v>0</v>
      </c>
    </row>
    <row r="11" spans="1:8" x14ac:dyDescent="0.25">
      <c r="A11" s="33" t="s">
        <v>1</v>
      </c>
      <c r="B11" s="55"/>
      <c r="C11" s="55"/>
      <c r="D11" s="55"/>
      <c r="E11" s="55"/>
      <c r="F11" s="94">
        <v>1084884</v>
      </c>
      <c r="G11" s="94">
        <v>1296104.46</v>
      </c>
      <c r="H11" s="94">
        <f t="shared" si="0"/>
        <v>211220.45999999996</v>
      </c>
    </row>
    <row r="12" spans="1:8" ht="15" customHeight="1" x14ac:dyDescent="0.25">
      <c r="A12" s="112" t="s">
        <v>46</v>
      </c>
      <c r="B12" s="113"/>
      <c r="C12" s="113"/>
      <c r="D12" s="113"/>
      <c r="E12" s="114"/>
      <c r="F12" s="93">
        <v>1081674</v>
      </c>
      <c r="G12" s="93">
        <v>1241827.31</v>
      </c>
      <c r="H12" s="94">
        <f t="shared" si="0"/>
        <v>160153.31000000006</v>
      </c>
    </row>
    <row r="13" spans="1:8" x14ac:dyDescent="0.25">
      <c r="A13" s="109" t="s">
        <v>47</v>
      </c>
      <c r="B13" s="110"/>
      <c r="C13" s="110"/>
      <c r="D13" s="110"/>
      <c r="E13" s="111"/>
      <c r="F13" s="95">
        <v>3210</v>
      </c>
      <c r="G13" s="95">
        <v>54277.15</v>
      </c>
      <c r="H13" s="94">
        <f t="shared" si="0"/>
        <v>51067.15</v>
      </c>
    </row>
    <row r="14" spans="1:8" ht="15" customHeight="1" x14ac:dyDescent="0.25">
      <c r="A14" s="106" t="s">
        <v>53</v>
      </c>
      <c r="B14" s="107"/>
      <c r="C14" s="107"/>
      <c r="D14" s="107"/>
      <c r="E14" s="108"/>
      <c r="F14" s="94">
        <v>-1000</v>
      </c>
      <c r="G14" s="94">
        <v>-16581.14</v>
      </c>
      <c r="H14" s="94">
        <f t="shared" si="0"/>
        <v>-15581.14</v>
      </c>
    </row>
    <row r="15" spans="1:8" ht="9.75" customHeight="1" x14ac:dyDescent="0.25">
      <c r="A15" s="20"/>
      <c r="B15" s="22"/>
      <c r="C15" s="22"/>
      <c r="D15" s="22"/>
      <c r="E15" s="22"/>
      <c r="F15" s="22"/>
      <c r="G15" s="22"/>
      <c r="H15" s="23"/>
    </row>
    <row r="16" spans="1:8" ht="18" customHeight="1" x14ac:dyDescent="0.25">
      <c r="A16" s="119" t="s">
        <v>24</v>
      </c>
      <c r="B16" s="120"/>
      <c r="C16" s="120"/>
      <c r="D16" s="120"/>
      <c r="E16" s="120"/>
      <c r="F16" s="120"/>
      <c r="G16" s="120"/>
      <c r="H16" s="120"/>
    </row>
    <row r="17" spans="1:8" ht="0.75" customHeight="1" x14ac:dyDescent="0.25">
      <c r="A17" s="20"/>
      <c r="B17" s="22"/>
      <c r="C17" s="22"/>
      <c r="D17" s="22"/>
      <c r="E17" s="22"/>
      <c r="F17" s="22"/>
      <c r="G17" s="22"/>
      <c r="H17" s="23"/>
    </row>
    <row r="18" spans="1:8" ht="38.25" x14ac:dyDescent="0.25">
      <c r="A18" s="27"/>
      <c r="B18" s="28"/>
      <c r="C18" s="28"/>
      <c r="D18" s="29"/>
      <c r="E18" s="30"/>
      <c r="F18" s="3" t="s">
        <v>165</v>
      </c>
      <c r="G18" s="3" t="s">
        <v>168</v>
      </c>
      <c r="H18" s="3" t="s">
        <v>166</v>
      </c>
    </row>
    <row r="19" spans="1:8" x14ac:dyDescent="0.25">
      <c r="A19" s="109" t="s">
        <v>48</v>
      </c>
      <c r="B19" s="121"/>
      <c r="C19" s="121"/>
      <c r="D19" s="121"/>
      <c r="E19" s="121"/>
      <c r="F19" s="26"/>
      <c r="G19" s="26"/>
      <c r="H19" s="26"/>
    </row>
    <row r="20" spans="1:8" x14ac:dyDescent="0.25">
      <c r="A20" s="109" t="s">
        <v>49</v>
      </c>
      <c r="B20" s="121"/>
      <c r="C20" s="121"/>
      <c r="D20" s="121"/>
      <c r="E20" s="121"/>
      <c r="F20" s="26"/>
      <c r="G20" s="26"/>
      <c r="H20" s="26"/>
    </row>
    <row r="21" spans="1:8" x14ac:dyDescent="0.25">
      <c r="A21" s="106" t="s">
        <v>2</v>
      </c>
      <c r="B21" s="122"/>
      <c r="C21" s="122"/>
      <c r="D21" s="122"/>
      <c r="E21" s="122"/>
      <c r="F21" s="32">
        <f>F19-F20</f>
        <v>0</v>
      </c>
      <c r="G21" s="32">
        <f t="shared" ref="G21:H21" si="1">G19-G20</f>
        <v>0</v>
      </c>
      <c r="H21" s="32">
        <f t="shared" si="1"/>
        <v>0</v>
      </c>
    </row>
    <row r="22" spans="1:8" x14ac:dyDescent="0.25">
      <c r="A22" s="106" t="s">
        <v>54</v>
      </c>
      <c r="B22" s="122"/>
      <c r="C22" s="122"/>
      <c r="D22" s="122"/>
      <c r="E22" s="122"/>
      <c r="F22" s="94">
        <v>-1000</v>
      </c>
      <c r="G22" s="94">
        <f>G14+G21</f>
        <v>-16581.14</v>
      </c>
      <c r="H22" s="94">
        <f>H14+H21</f>
        <v>-15581.14</v>
      </c>
    </row>
    <row r="23" spans="1:8" ht="18" x14ac:dyDescent="0.25">
      <c r="A23" s="21"/>
      <c r="B23" s="22"/>
      <c r="C23" s="22"/>
      <c r="D23" s="22"/>
      <c r="E23" s="22"/>
      <c r="F23" s="22"/>
      <c r="G23" s="22"/>
      <c r="H23" s="23"/>
    </row>
    <row r="24" spans="1:8" ht="18" customHeight="1" x14ac:dyDescent="0.25">
      <c r="A24" s="119" t="s">
        <v>52</v>
      </c>
      <c r="B24" s="120"/>
      <c r="C24" s="120"/>
      <c r="D24" s="120"/>
      <c r="E24" s="120"/>
      <c r="F24" s="120"/>
      <c r="G24" s="120"/>
      <c r="H24" s="120"/>
    </row>
    <row r="25" spans="1:8" ht="2.25" customHeight="1" x14ac:dyDescent="0.25">
      <c r="A25" s="54"/>
      <c r="B25" s="56"/>
      <c r="C25" s="56"/>
      <c r="D25" s="56"/>
      <c r="E25" s="56"/>
      <c r="F25" s="56"/>
      <c r="G25" s="56"/>
      <c r="H25" s="56"/>
    </row>
    <row r="26" spans="1:8" ht="38.25" x14ac:dyDescent="0.25">
      <c r="A26" s="27"/>
      <c r="B26" s="28"/>
      <c r="C26" s="28"/>
      <c r="D26" s="29"/>
      <c r="E26" s="30"/>
      <c r="F26" s="3" t="s">
        <v>165</v>
      </c>
      <c r="G26" s="3" t="s">
        <v>168</v>
      </c>
      <c r="H26" s="3" t="s">
        <v>166</v>
      </c>
    </row>
    <row r="27" spans="1:8" ht="15" customHeight="1" x14ac:dyDescent="0.25">
      <c r="A27" s="116" t="s">
        <v>57</v>
      </c>
      <c r="B27" s="117"/>
      <c r="C27" s="117"/>
      <c r="D27" s="117"/>
      <c r="E27" s="118"/>
      <c r="F27" s="51">
        <v>1000</v>
      </c>
      <c r="G27" s="105">
        <v>16581.14</v>
      </c>
      <c r="H27" s="105">
        <v>15581.14</v>
      </c>
    </row>
    <row r="28" spans="1:8" ht="15" customHeight="1" x14ac:dyDescent="0.25">
      <c r="A28" s="106" t="s">
        <v>56</v>
      </c>
      <c r="B28" s="122"/>
      <c r="C28" s="122"/>
      <c r="D28" s="122"/>
      <c r="E28" s="122"/>
      <c r="F28" s="52">
        <f>F22+F27</f>
        <v>0</v>
      </c>
      <c r="G28" s="52"/>
      <c r="H28" s="52"/>
    </row>
    <row r="29" spans="1:8" ht="45" customHeight="1" x14ac:dyDescent="0.25">
      <c r="A29" s="127" t="s">
        <v>55</v>
      </c>
      <c r="B29" s="128"/>
      <c r="C29" s="128"/>
      <c r="D29" s="128"/>
      <c r="E29" s="129"/>
      <c r="F29" s="52"/>
      <c r="G29" s="52">
        <f>G14+G21+G27-G28</f>
        <v>0</v>
      </c>
      <c r="H29" s="52">
        <f>H14+H21+H27-H28</f>
        <v>0</v>
      </c>
    </row>
    <row r="30" spans="1:8" ht="18" customHeight="1" x14ac:dyDescent="0.25">
      <c r="A30" s="57"/>
      <c r="B30" s="58"/>
      <c r="C30" s="58"/>
      <c r="D30" s="58"/>
      <c r="E30" s="58"/>
      <c r="F30" s="58"/>
      <c r="G30" s="58"/>
      <c r="H30" s="58"/>
    </row>
    <row r="31" spans="1:8" ht="18" customHeight="1" x14ac:dyDescent="0.25">
      <c r="A31" s="115" t="s">
        <v>51</v>
      </c>
      <c r="B31" s="115"/>
      <c r="C31" s="115"/>
      <c r="D31" s="115"/>
      <c r="E31" s="115"/>
      <c r="F31" s="115"/>
      <c r="G31" s="115"/>
      <c r="H31" s="115"/>
    </row>
    <row r="32" spans="1:8" ht="18" hidden="1" x14ac:dyDescent="0.25">
      <c r="A32" s="53"/>
      <c r="B32" s="44"/>
      <c r="C32" s="44"/>
      <c r="D32" s="44"/>
      <c r="E32" s="44"/>
      <c r="F32" s="44"/>
      <c r="G32" s="44"/>
      <c r="H32" s="45"/>
    </row>
    <row r="33" spans="1:8" ht="38.25" x14ac:dyDescent="0.25">
      <c r="A33" s="46"/>
      <c r="B33" s="47"/>
      <c r="C33" s="47"/>
      <c r="D33" s="48"/>
      <c r="E33" s="49"/>
      <c r="F33" s="50" t="s">
        <v>165</v>
      </c>
      <c r="G33" s="50" t="s">
        <v>168</v>
      </c>
      <c r="H33" s="50" t="s">
        <v>166</v>
      </c>
    </row>
    <row r="34" spans="1:8" x14ac:dyDescent="0.25">
      <c r="A34" s="116" t="s">
        <v>57</v>
      </c>
      <c r="B34" s="117"/>
      <c r="C34" s="117"/>
      <c r="D34" s="117"/>
      <c r="E34" s="118"/>
      <c r="F34" s="51">
        <v>0</v>
      </c>
      <c r="G34" s="51">
        <f>F37</f>
        <v>0</v>
      </c>
      <c r="H34" s="51">
        <f>G37</f>
        <v>0</v>
      </c>
    </row>
    <row r="35" spans="1:8" ht="28.5" customHeight="1" x14ac:dyDescent="0.25">
      <c r="A35" s="116" t="s">
        <v>59</v>
      </c>
      <c r="B35" s="117"/>
      <c r="C35" s="117"/>
      <c r="D35" s="117"/>
      <c r="E35" s="118"/>
      <c r="F35" s="51">
        <v>0</v>
      </c>
      <c r="G35" s="51">
        <v>0</v>
      </c>
      <c r="H35" s="51">
        <v>0</v>
      </c>
    </row>
    <row r="36" spans="1:8" x14ac:dyDescent="0.25">
      <c r="A36" s="116" t="s">
        <v>58</v>
      </c>
      <c r="B36" s="125"/>
      <c r="C36" s="125"/>
      <c r="D36" s="125"/>
      <c r="E36" s="126"/>
      <c r="F36" s="51">
        <v>0</v>
      </c>
      <c r="G36" s="51">
        <v>0</v>
      </c>
      <c r="H36" s="51">
        <v>0</v>
      </c>
    </row>
    <row r="37" spans="1:8" ht="15" customHeight="1" x14ac:dyDescent="0.25">
      <c r="A37" s="106" t="s">
        <v>56</v>
      </c>
      <c r="B37" s="122"/>
      <c r="C37" s="122"/>
      <c r="D37" s="122"/>
      <c r="E37" s="122"/>
      <c r="F37" s="31">
        <f>F34-F35+F36</f>
        <v>0</v>
      </c>
      <c r="G37" s="31">
        <f t="shared" ref="G37:H37" si="2">G34-G35+G36</f>
        <v>0</v>
      </c>
      <c r="H37" s="31">
        <f t="shared" si="2"/>
        <v>0</v>
      </c>
    </row>
    <row r="38" spans="1:8" ht="6.75" customHeight="1" x14ac:dyDescent="0.25"/>
    <row r="39" spans="1:8" x14ac:dyDescent="0.25">
      <c r="A39" s="123"/>
      <c r="B39" s="124"/>
      <c r="C39" s="124"/>
      <c r="D39" s="124"/>
      <c r="E39" s="124"/>
      <c r="F39" s="124"/>
      <c r="G39" s="124"/>
      <c r="H39" s="124"/>
    </row>
    <row r="40" spans="1:8" ht="8.25" customHeight="1" x14ac:dyDescent="0.25"/>
    <row r="41" spans="1:8" hidden="1" x14ac:dyDescent="0.25"/>
    <row r="42" spans="1:8" ht="14.25" customHeight="1" x14ac:dyDescent="0.25">
      <c r="B42" t="s">
        <v>173</v>
      </c>
    </row>
    <row r="43" spans="1:8" ht="6" hidden="1" customHeight="1" x14ac:dyDescent="0.25"/>
    <row r="44" spans="1:8" x14ac:dyDescent="0.25">
      <c r="C44" t="s">
        <v>160</v>
      </c>
    </row>
    <row r="45" spans="1:8" x14ac:dyDescent="0.25">
      <c r="C45" t="s">
        <v>161</v>
      </c>
      <c r="H45" t="s">
        <v>164</v>
      </c>
    </row>
  </sheetData>
  <mergeCells count="24">
    <mergeCell ref="A10:E10"/>
    <mergeCell ref="A1:H1"/>
    <mergeCell ref="A3:H3"/>
    <mergeCell ref="A5:H5"/>
    <mergeCell ref="A8:E8"/>
    <mergeCell ref="A9:E9"/>
    <mergeCell ref="A35:E35"/>
    <mergeCell ref="A37:E37"/>
    <mergeCell ref="A39:H39"/>
    <mergeCell ref="A36:E36"/>
    <mergeCell ref="A29:E29"/>
    <mergeCell ref="A14:E14"/>
    <mergeCell ref="A13:E13"/>
    <mergeCell ref="A12:E12"/>
    <mergeCell ref="A31:H31"/>
    <mergeCell ref="A34:E34"/>
    <mergeCell ref="A16:H16"/>
    <mergeCell ref="A19:E19"/>
    <mergeCell ref="A20:E20"/>
    <mergeCell ref="A21:E21"/>
    <mergeCell ref="A22:E22"/>
    <mergeCell ref="A24:H24"/>
    <mergeCell ref="A27:E27"/>
    <mergeCell ref="A28:E28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1"/>
  <sheetViews>
    <sheetView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119" t="s">
        <v>174</v>
      </c>
      <c r="B1" s="119"/>
      <c r="C1" s="119"/>
      <c r="D1" s="119"/>
      <c r="E1" s="119"/>
      <c r="F1" s="11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19" t="s">
        <v>18</v>
      </c>
      <c r="B3" s="119"/>
      <c r="C3" s="119"/>
      <c r="D3" s="119"/>
      <c r="E3" s="119"/>
      <c r="F3" s="119"/>
    </row>
    <row r="4" spans="1:6" ht="18" x14ac:dyDescent="0.25">
      <c r="A4" s="4"/>
      <c r="B4" s="4"/>
      <c r="C4" s="4"/>
      <c r="D4" s="20"/>
      <c r="E4" s="20"/>
      <c r="F4" s="20"/>
    </row>
    <row r="5" spans="1:6" ht="18" customHeight="1" x14ac:dyDescent="0.25">
      <c r="A5" s="119" t="s">
        <v>4</v>
      </c>
      <c r="B5" s="120"/>
      <c r="C5" s="120"/>
      <c r="D5" s="120"/>
      <c r="E5" s="120"/>
      <c r="F5" s="120"/>
    </row>
    <row r="6" spans="1:6" ht="18" x14ac:dyDescent="0.25">
      <c r="A6" s="4"/>
      <c r="B6" s="4"/>
      <c r="C6" s="4"/>
      <c r="D6" s="4"/>
      <c r="E6" s="4"/>
      <c r="F6" s="4"/>
    </row>
    <row r="7" spans="1:6" ht="15.75" x14ac:dyDescent="0.25">
      <c r="A7" s="119" t="s">
        <v>30</v>
      </c>
      <c r="B7" s="136"/>
      <c r="C7" s="136"/>
      <c r="D7" s="136"/>
      <c r="E7" s="136"/>
      <c r="F7" s="136"/>
    </row>
    <row r="8" spans="1:6" ht="18" x14ac:dyDescent="0.25">
      <c r="A8" s="4"/>
      <c r="B8" s="4"/>
      <c r="C8" s="4"/>
      <c r="D8" s="4"/>
      <c r="E8" s="4"/>
      <c r="F8" s="4"/>
    </row>
    <row r="9" spans="1:6" ht="38.25" x14ac:dyDescent="0.25">
      <c r="A9" s="19" t="s">
        <v>5</v>
      </c>
      <c r="B9" s="18" t="s">
        <v>6</v>
      </c>
      <c r="C9" s="18" t="s">
        <v>3</v>
      </c>
      <c r="D9" s="18" t="s">
        <v>165</v>
      </c>
      <c r="E9" s="19" t="s">
        <v>168</v>
      </c>
      <c r="F9" s="19" t="s">
        <v>166</v>
      </c>
    </row>
    <row r="10" spans="1:6" x14ac:dyDescent="0.25">
      <c r="A10" s="38"/>
      <c r="B10" s="39"/>
      <c r="C10" s="40" t="s">
        <v>0</v>
      </c>
      <c r="D10" s="98">
        <v>1083884</v>
      </c>
      <c r="E10" s="60">
        <v>1279523.32</v>
      </c>
      <c r="F10" s="66">
        <f>E10-D10</f>
        <v>195639.32000000007</v>
      </c>
    </row>
    <row r="11" spans="1:6" ht="18.75" customHeight="1" x14ac:dyDescent="0.25">
      <c r="A11" s="9">
        <v>6</v>
      </c>
      <c r="B11" s="9"/>
      <c r="C11" s="9" t="s">
        <v>7</v>
      </c>
      <c r="D11" s="62">
        <v>1083884</v>
      </c>
      <c r="E11" s="61"/>
      <c r="F11" s="66">
        <f t="shared" ref="F11:F35" si="0">E11-D11</f>
        <v>-1083884</v>
      </c>
    </row>
    <row r="12" spans="1:6" ht="37.5" customHeight="1" x14ac:dyDescent="0.25">
      <c r="A12" s="9"/>
      <c r="B12" s="14">
        <v>63</v>
      </c>
      <c r="C12" s="14" t="s">
        <v>60</v>
      </c>
      <c r="D12" s="62">
        <v>1027222</v>
      </c>
      <c r="E12" s="61">
        <v>1149243.24</v>
      </c>
      <c r="F12" s="66">
        <f t="shared" si="0"/>
        <v>122021.23999999999</v>
      </c>
    </row>
    <row r="13" spans="1:6" x14ac:dyDescent="0.25">
      <c r="A13" s="10"/>
      <c r="B13" s="36"/>
      <c r="C13" s="11" t="s">
        <v>61</v>
      </c>
      <c r="D13" s="62">
        <v>1015772</v>
      </c>
      <c r="E13" s="61">
        <v>1135538.24</v>
      </c>
      <c r="F13" s="66">
        <f t="shared" si="0"/>
        <v>119766.23999999999</v>
      </c>
    </row>
    <row r="14" spans="1:6" x14ac:dyDescent="0.25">
      <c r="A14" s="10"/>
      <c r="B14" s="36"/>
      <c r="C14" s="11" t="s">
        <v>62</v>
      </c>
      <c r="D14" s="65">
        <v>11450</v>
      </c>
      <c r="E14" s="61">
        <v>13705</v>
      </c>
      <c r="F14" s="66">
        <f t="shared" si="0"/>
        <v>2255</v>
      </c>
    </row>
    <row r="15" spans="1:6" x14ac:dyDescent="0.25">
      <c r="A15" s="10"/>
      <c r="B15" s="14">
        <v>64</v>
      </c>
      <c r="C15" s="14" t="s">
        <v>27</v>
      </c>
      <c r="D15" s="62">
        <v>5</v>
      </c>
      <c r="E15" s="61">
        <v>5</v>
      </c>
      <c r="F15" s="66">
        <f t="shared" si="0"/>
        <v>0</v>
      </c>
    </row>
    <row r="16" spans="1:6" x14ac:dyDescent="0.25">
      <c r="A16" s="10"/>
      <c r="B16" s="14"/>
      <c r="C16" s="14" t="s">
        <v>63</v>
      </c>
      <c r="D16" s="62">
        <v>5</v>
      </c>
      <c r="E16" s="61">
        <v>5</v>
      </c>
      <c r="F16" s="66">
        <f t="shared" si="0"/>
        <v>0</v>
      </c>
    </row>
    <row r="17" spans="1:6" x14ac:dyDescent="0.25">
      <c r="A17" s="10"/>
      <c r="B17" s="14">
        <v>65</v>
      </c>
      <c r="C17" s="14" t="s">
        <v>64</v>
      </c>
      <c r="D17" s="62">
        <v>10340</v>
      </c>
      <c r="E17" s="61">
        <v>10671</v>
      </c>
      <c r="F17" s="66">
        <f t="shared" si="0"/>
        <v>331</v>
      </c>
    </row>
    <row r="18" spans="1:6" x14ac:dyDescent="0.25">
      <c r="A18" s="10"/>
      <c r="B18" s="14"/>
      <c r="C18" s="14" t="s">
        <v>65</v>
      </c>
      <c r="D18" s="62">
        <v>10340</v>
      </c>
      <c r="E18" s="61">
        <v>10671</v>
      </c>
      <c r="F18" s="66">
        <f t="shared" si="0"/>
        <v>331</v>
      </c>
    </row>
    <row r="19" spans="1:6" x14ac:dyDescent="0.25">
      <c r="A19" s="10"/>
      <c r="B19" s="14">
        <v>66</v>
      </c>
      <c r="C19" s="14" t="s">
        <v>66</v>
      </c>
      <c r="D19" s="62">
        <v>1935</v>
      </c>
      <c r="E19" s="61">
        <v>5224</v>
      </c>
      <c r="F19" s="66">
        <f t="shared" si="0"/>
        <v>3289</v>
      </c>
    </row>
    <row r="20" spans="1:6" x14ac:dyDescent="0.25">
      <c r="A20" s="10"/>
      <c r="B20" s="14"/>
      <c r="C20" s="14" t="s">
        <v>67</v>
      </c>
      <c r="D20" s="62">
        <v>1935</v>
      </c>
      <c r="E20" s="61">
        <v>2490</v>
      </c>
      <c r="F20" s="66">
        <f t="shared" si="0"/>
        <v>555</v>
      </c>
    </row>
    <row r="21" spans="1:6" x14ac:dyDescent="0.25">
      <c r="A21" s="10"/>
      <c r="B21" s="14"/>
      <c r="C21" s="14" t="s">
        <v>68</v>
      </c>
      <c r="D21" s="62">
        <v>0</v>
      </c>
      <c r="E21" s="61">
        <v>2734</v>
      </c>
      <c r="F21" s="66">
        <f t="shared" si="0"/>
        <v>2734</v>
      </c>
    </row>
    <row r="22" spans="1:6" ht="38.25" x14ac:dyDescent="0.25">
      <c r="A22" s="10"/>
      <c r="B22" s="14">
        <v>67</v>
      </c>
      <c r="C22" s="14" t="s">
        <v>69</v>
      </c>
      <c r="D22" s="62">
        <v>44382</v>
      </c>
      <c r="E22" s="61">
        <v>114380.08</v>
      </c>
      <c r="F22" s="66">
        <f t="shared" si="0"/>
        <v>69998.080000000002</v>
      </c>
    </row>
    <row r="23" spans="1:6" x14ac:dyDescent="0.25">
      <c r="A23" s="10"/>
      <c r="B23" s="14"/>
      <c r="C23" s="14" t="s">
        <v>70</v>
      </c>
      <c r="D23" s="62">
        <v>26522</v>
      </c>
      <c r="E23" s="61">
        <v>46409.08</v>
      </c>
      <c r="F23" s="66">
        <f t="shared" si="0"/>
        <v>19887.080000000002</v>
      </c>
    </row>
    <row r="24" spans="1:6" x14ac:dyDescent="0.25">
      <c r="A24" s="10"/>
      <c r="B24" s="14"/>
      <c r="C24" s="14" t="s">
        <v>71</v>
      </c>
      <c r="D24" s="62">
        <v>17860</v>
      </c>
      <c r="E24" s="61">
        <v>67971</v>
      </c>
      <c r="F24" s="66">
        <f t="shared" si="0"/>
        <v>50111</v>
      </c>
    </row>
    <row r="25" spans="1:6" ht="25.5" x14ac:dyDescent="0.25">
      <c r="A25" s="36">
        <v>7</v>
      </c>
      <c r="B25" s="9"/>
      <c r="C25" s="9" t="s">
        <v>80</v>
      </c>
      <c r="D25" s="62">
        <v>0</v>
      </c>
      <c r="E25" s="61"/>
      <c r="F25" s="66">
        <f t="shared" si="0"/>
        <v>0</v>
      </c>
    </row>
    <row r="26" spans="1:6" x14ac:dyDescent="0.25">
      <c r="A26" s="10"/>
      <c r="B26" s="14">
        <v>72</v>
      </c>
      <c r="C26" s="14" t="s">
        <v>81</v>
      </c>
      <c r="D26" s="62">
        <v>0</v>
      </c>
      <c r="E26" s="61"/>
      <c r="F26" s="66">
        <f t="shared" si="0"/>
        <v>0</v>
      </c>
    </row>
    <row r="27" spans="1:6" x14ac:dyDescent="0.25">
      <c r="A27" s="12">
        <v>9</v>
      </c>
      <c r="B27" s="13"/>
      <c r="C27" s="34" t="s">
        <v>72</v>
      </c>
      <c r="D27" s="62">
        <v>1000</v>
      </c>
      <c r="E27" s="61">
        <v>16581.14</v>
      </c>
      <c r="F27" s="66">
        <f t="shared" si="0"/>
        <v>15581.14</v>
      </c>
    </row>
    <row r="28" spans="1:6" x14ac:dyDescent="0.25">
      <c r="A28" s="12"/>
      <c r="B28" s="59">
        <v>92</v>
      </c>
      <c r="C28" s="35" t="s">
        <v>72</v>
      </c>
      <c r="D28" s="62">
        <v>1000</v>
      </c>
      <c r="E28" s="61">
        <v>16581.14</v>
      </c>
      <c r="F28" s="66">
        <f t="shared" si="0"/>
        <v>15581.14</v>
      </c>
    </row>
    <row r="29" spans="1:6" x14ac:dyDescent="0.25">
      <c r="A29" s="12"/>
      <c r="B29" s="59"/>
      <c r="C29" s="35" t="s">
        <v>61</v>
      </c>
      <c r="D29" s="62"/>
      <c r="E29" s="61">
        <v>405.76</v>
      </c>
      <c r="F29" s="66">
        <f t="shared" si="0"/>
        <v>405.76</v>
      </c>
    </row>
    <row r="30" spans="1:6" x14ac:dyDescent="0.25">
      <c r="A30" s="12"/>
      <c r="B30" s="59"/>
      <c r="C30" s="35" t="s">
        <v>62</v>
      </c>
      <c r="D30" s="62"/>
      <c r="E30" s="61"/>
      <c r="F30" s="66">
        <f t="shared" si="0"/>
        <v>0</v>
      </c>
    </row>
    <row r="31" spans="1:6" x14ac:dyDescent="0.25">
      <c r="A31" s="12"/>
      <c r="B31" s="59"/>
      <c r="C31" s="35" t="s">
        <v>63</v>
      </c>
      <c r="D31" s="62"/>
      <c r="E31" s="61">
        <v>1216.54</v>
      </c>
      <c r="F31" s="66">
        <f t="shared" si="0"/>
        <v>1216.54</v>
      </c>
    </row>
    <row r="32" spans="1:6" x14ac:dyDescent="0.25">
      <c r="A32" s="12"/>
      <c r="B32" s="59"/>
      <c r="C32" s="35" t="s">
        <v>67</v>
      </c>
      <c r="D32" s="62"/>
      <c r="E32" s="61">
        <v>4269.99</v>
      </c>
      <c r="F32" s="66">
        <f t="shared" si="0"/>
        <v>4269.99</v>
      </c>
    </row>
    <row r="33" spans="1:6" x14ac:dyDescent="0.25">
      <c r="A33" s="12"/>
      <c r="B33" s="59"/>
      <c r="C33" s="35" t="s">
        <v>68</v>
      </c>
      <c r="D33" s="62"/>
      <c r="E33" s="61">
        <v>2641.8</v>
      </c>
      <c r="F33" s="66">
        <f t="shared" si="0"/>
        <v>2641.8</v>
      </c>
    </row>
    <row r="34" spans="1:6" ht="25.5" x14ac:dyDescent="0.25">
      <c r="A34" s="12"/>
      <c r="B34" s="59"/>
      <c r="C34" s="35" t="s">
        <v>73</v>
      </c>
      <c r="D34" s="62">
        <v>1000</v>
      </c>
      <c r="E34" s="61">
        <v>8047.05</v>
      </c>
      <c r="F34" s="66">
        <f t="shared" si="0"/>
        <v>7047.05</v>
      </c>
    </row>
    <row r="35" spans="1:6" x14ac:dyDescent="0.25">
      <c r="A35" s="14"/>
      <c r="B35" s="14"/>
      <c r="C35" s="35" t="s">
        <v>157</v>
      </c>
      <c r="D35" s="62">
        <v>1084884</v>
      </c>
      <c r="E35" s="61">
        <v>1296104.46</v>
      </c>
      <c r="F35" s="66">
        <f t="shared" si="0"/>
        <v>211220.45999999996</v>
      </c>
    </row>
    <row r="38" spans="1:6" ht="15.75" x14ac:dyDescent="0.25">
      <c r="A38" s="119" t="s">
        <v>31</v>
      </c>
      <c r="B38" s="136"/>
      <c r="C38" s="136"/>
      <c r="D38" s="136"/>
      <c r="E38" s="136"/>
      <c r="F38" s="136"/>
    </row>
    <row r="39" spans="1:6" ht="18" x14ac:dyDescent="0.25">
      <c r="A39" s="4"/>
      <c r="B39" s="4"/>
      <c r="C39" s="4"/>
      <c r="D39" s="4"/>
      <c r="E39" s="4"/>
      <c r="F39" s="4"/>
    </row>
    <row r="40" spans="1:6" ht="38.25" x14ac:dyDescent="0.25">
      <c r="A40" s="19" t="s">
        <v>5</v>
      </c>
      <c r="B40" s="18" t="s">
        <v>6</v>
      </c>
      <c r="C40" s="18" t="s">
        <v>8</v>
      </c>
      <c r="D40" s="18" t="s">
        <v>165</v>
      </c>
      <c r="E40" s="19" t="s">
        <v>168</v>
      </c>
      <c r="F40" s="19" t="s">
        <v>166</v>
      </c>
    </row>
    <row r="41" spans="1:6" x14ac:dyDescent="0.25">
      <c r="A41" s="38"/>
      <c r="B41" s="39"/>
      <c r="C41" s="40" t="s">
        <v>1</v>
      </c>
      <c r="D41" s="63">
        <v>1084884</v>
      </c>
      <c r="E41" s="38">
        <v>1296104.46</v>
      </c>
      <c r="F41" s="66">
        <f>E41-D41</f>
        <v>211220.45999999996</v>
      </c>
    </row>
    <row r="42" spans="1:6" ht="15.75" customHeight="1" x14ac:dyDescent="0.25">
      <c r="A42" s="9">
        <v>3</v>
      </c>
      <c r="B42" s="9"/>
      <c r="C42" s="9" t="s">
        <v>9</v>
      </c>
      <c r="D42" s="64">
        <v>1081674</v>
      </c>
      <c r="E42" s="61">
        <v>1241827.31</v>
      </c>
      <c r="F42" s="66">
        <f t="shared" ref="F42:F76" si="1">E42-D42</f>
        <v>160153.31000000006</v>
      </c>
    </row>
    <row r="43" spans="1:6" ht="15.75" customHeight="1" x14ac:dyDescent="0.25">
      <c r="A43" s="9"/>
      <c r="B43" s="14">
        <v>31</v>
      </c>
      <c r="C43" s="14" t="s">
        <v>10</v>
      </c>
      <c r="D43" s="64">
        <v>930272</v>
      </c>
      <c r="E43" s="61">
        <v>1049361</v>
      </c>
      <c r="F43" s="66">
        <f t="shared" si="1"/>
        <v>119089</v>
      </c>
    </row>
    <row r="44" spans="1:6" ht="15.75" customHeight="1" x14ac:dyDescent="0.25">
      <c r="A44" s="9"/>
      <c r="B44" s="14"/>
      <c r="C44" s="14" t="s">
        <v>61</v>
      </c>
      <c r="D44" s="64">
        <v>923362</v>
      </c>
      <c r="E44" s="61">
        <v>1039907</v>
      </c>
      <c r="F44" s="66">
        <f t="shared" si="1"/>
        <v>116545</v>
      </c>
    </row>
    <row r="45" spans="1:6" ht="15.75" customHeight="1" x14ac:dyDescent="0.25">
      <c r="A45" s="9"/>
      <c r="B45" s="14"/>
      <c r="C45" s="14" t="s">
        <v>71</v>
      </c>
      <c r="D45" s="64">
        <v>6910</v>
      </c>
      <c r="E45" s="61">
        <v>10061</v>
      </c>
      <c r="F45" s="66">
        <f t="shared" si="1"/>
        <v>3151</v>
      </c>
    </row>
    <row r="46" spans="1:6" ht="15.75" customHeight="1" x14ac:dyDescent="0.25">
      <c r="A46" s="9"/>
      <c r="B46" s="14"/>
      <c r="C46" s="14" t="s">
        <v>62</v>
      </c>
      <c r="D46" s="64"/>
      <c r="E46" s="61">
        <v>634</v>
      </c>
      <c r="F46" s="66">
        <f t="shared" si="1"/>
        <v>634</v>
      </c>
    </row>
    <row r="47" spans="1:6" x14ac:dyDescent="0.25">
      <c r="A47" s="10"/>
      <c r="B47" s="14">
        <v>32</v>
      </c>
      <c r="C47" s="14" t="s">
        <v>21</v>
      </c>
      <c r="D47" s="64">
        <v>126312</v>
      </c>
      <c r="E47" s="61">
        <v>162830.31</v>
      </c>
      <c r="F47" s="66">
        <f t="shared" si="1"/>
        <v>36518.31</v>
      </c>
    </row>
    <row r="48" spans="1:6" x14ac:dyDescent="0.25">
      <c r="A48" s="10"/>
      <c r="B48" s="14"/>
      <c r="C48" s="14" t="s">
        <v>61</v>
      </c>
      <c r="D48" s="64">
        <v>82960</v>
      </c>
      <c r="E48" s="61">
        <v>83878</v>
      </c>
      <c r="F48" s="66">
        <f t="shared" si="1"/>
        <v>918</v>
      </c>
    </row>
    <row r="49" spans="1:6" x14ac:dyDescent="0.25">
      <c r="A49" s="10"/>
      <c r="B49" s="14"/>
      <c r="C49" s="14" t="s">
        <v>70</v>
      </c>
      <c r="D49" s="64">
        <v>25792</v>
      </c>
      <c r="E49" s="61">
        <v>45349.08</v>
      </c>
      <c r="F49" s="66">
        <f t="shared" si="1"/>
        <v>19557.080000000002</v>
      </c>
    </row>
    <row r="50" spans="1:6" x14ac:dyDescent="0.25">
      <c r="A50" s="10"/>
      <c r="B50" s="14"/>
      <c r="C50" s="14" t="s">
        <v>71</v>
      </c>
      <c r="D50" s="64">
        <v>4830</v>
      </c>
      <c r="E50" s="61">
        <v>13180</v>
      </c>
      <c r="F50" s="66">
        <f t="shared" si="1"/>
        <v>8350</v>
      </c>
    </row>
    <row r="51" spans="1:6" x14ac:dyDescent="0.25">
      <c r="A51" s="10"/>
      <c r="B51" s="14"/>
      <c r="C51" s="14" t="s">
        <v>74</v>
      </c>
      <c r="D51" s="64"/>
      <c r="E51" s="61">
        <v>2099.6999999999998</v>
      </c>
      <c r="F51" s="66">
        <f t="shared" si="1"/>
        <v>2099.6999999999998</v>
      </c>
    </row>
    <row r="52" spans="1:6" x14ac:dyDescent="0.25">
      <c r="A52" s="10"/>
      <c r="B52" s="14"/>
      <c r="C52" s="14" t="s">
        <v>62</v>
      </c>
      <c r="D52" s="64">
        <v>1250</v>
      </c>
      <c r="E52" s="61">
        <v>1871</v>
      </c>
      <c r="F52" s="66">
        <f t="shared" si="1"/>
        <v>621</v>
      </c>
    </row>
    <row r="53" spans="1:6" x14ac:dyDescent="0.25">
      <c r="A53" s="10"/>
      <c r="B53" s="14"/>
      <c r="C53" s="14" t="s">
        <v>63</v>
      </c>
      <c r="D53" s="64">
        <v>9945</v>
      </c>
      <c r="E53" s="61">
        <v>11492.54</v>
      </c>
      <c r="F53" s="66">
        <f t="shared" si="1"/>
        <v>1547.5400000000009</v>
      </c>
    </row>
    <row r="54" spans="1:6" x14ac:dyDescent="0.25">
      <c r="A54" s="10"/>
      <c r="B54" s="14"/>
      <c r="C54" s="14" t="s">
        <v>67</v>
      </c>
      <c r="D54" s="64">
        <v>1535</v>
      </c>
      <c r="E54" s="61">
        <v>4959.99</v>
      </c>
      <c r="F54" s="66">
        <f t="shared" si="1"/>
        <v>3424.99</v>
      </c>
    </row>
    <row r="55" spans="1:6" x14ac:dyDescent="0.25">
      <c r="A55" s="10"/>
      <c r="B55" s="14">
        <v>34</v>
      </c>
      <c r="C55" s="14" t="s">
        <v>75</v>
      </c>
      <c r="D55" s="64">
        <v>370</v>
      </c>
      <c r="E55" s="61">
        <v>700</v>
      </c>
      <c r="F55" s="66">
        <f t="shared" si="1"/>
        <v>330</v>
      </c>
    </row>
    <row r="56" spans="1:6" x14ac:dyDescent="0.25">
      <c r="A56" s="10"/>
      <c r="B56" s="14"/>
      <c r="C56" s="14" t="s">
        <v>70</v>
      </c>
      <c r="D56" s="64">
        <v>370</v>
      </c>
      <c r="E56" s="61">
        <v>700</v>
      </c>
      <c r="F56" s="66">
        <f t="shared" si="1"/>
        <v>330</v>
      </c>
    </row>
    <row r="57" spans="1:6" x14ac:dyDescent="0.25">
      <c r="A57" s="10"/>
      <c r="B57" s="14"/>
      <c r="C57" s="14" t="s">
        <v>71</v>
      </c>
      <c r="D57" s="64"/>
      <c r="E57" s="61">
        <v>0</v>
      </c>
      <c r="F57" s="66">
        <f t="shared" si="1"/>
        <v>0</v>
      </c>
    </row>
    <row r="58" spans="1:6" x14ac:dyDescent="0.25">
      <c r="A58" s="10"/>
      <c r="B58" s="14"/>
      <c r="C58" s="14" t="s">
        <v>61</v>
      </c>
      <c r="D58" s="64"/>
      <c r="E58" s="61"/>
      <c r="F58" s="66">
        <f t="shared" si="1"/>
        <v>0</v>
      </c>
    </row>
    <row r="59" spans="1:6" x14ac:dyDescent="0.25">
      <c r="A59" s="10"/>
      <c r="B59" s="14">
        <v>37</v>
      </c>
      <c r="C59" s="14" t="s">
        <v>76</v>
      </c>
      <c r="D59" s="64">
        <v>24720</v>
      </c>
      <c r="E59" s="61">
        <v>27330</v>
      </c>
      <c r="F59" s="66">
        <f t="shared" si="1"/>
        <v>2610</v>
      </c>
    </row>
    <row r="60" spans="1:6" x14ac:dyDescent="0.25">
      <c r="A60" s="10"/>
      <c r="B60" s="14"/>
      <c r="C60" s="14" t="s">
        <v>71</v>
      </c>
      <c r="D60" s="64">
        <v>6120</v>
      </c>
      <c r="E60" s="61">
        <v>6730</v>
      </c>
      <c r="F60" s="66">
        <f t="shared" si="1"/>
        <v>610</v>
      </c>
    </row>
    <row r="61" spans="1:6" x14ac:dyDescent="0.25">
      <c r="A61" s="10"/>
      <c r="B61" s="14"/>
      <c r="C61" s="14" t="s">
        <v>62</v>
      </c>
      <c r="D61" s="64">
        <v>10200</v>
      </c>
      <c r="E61" s="61">
        <v>11200</v>
      </c>
      <c r="F61" s="66">
        <f t="shared" si="1"/>
        <v>1000</v>
      </c>
    </row>
    <row r="62" spans="1:6" x14ac:dyDescent="0.25">
      <c r="A62" s="10"/>
      <c r="B62" s="14"/>
      <c r="C62" s="14" t="s">
        <v>61</v>
      </c>
      <c r="D62" s="64">
        <v>8400</v>
      </c>
      <c r="E62" s="61">
        <v>9400</v>
      </c>
      <c r="F62" s="66">
        <f t="shared" si="1"/>
        <v>1000</v>
      </c>
    </row>
    <row r="63" spans="1:6" x14ac:dyDescent="0.25">
      <c r="A63" s="10"/>
      <c r="B63" s="14">
        <v>38</v>
      </c>
      <c r="C63" s="14" t="s">
        <v>77</v>
      </c>
      <c r="D63" s="64"/>
      <c r="E63" s="61">
        <v>365</v>
      </c>
      <c r="F63" s="66">
        <f t="shared" si="1"/>
        <v>365</v>
      </c>
    </row>
    <row r="64" spans="1:6" x14ac:dyDescent="0.25">
      <c r="A64" s="10"/>
      <c r="B64" s="14"/>
      <c r="C64" s="14" t="s">
        <v>61</v>
      </c>
      <c r="D64" s="64"/>
      <c r="E64" s="61">
        <v>365</v>
      </c>
      <c r="F64" s="66">
        <f t="shared" si="1"/>
        <v>365</v>
      </c>
    </row>
    <row r="65" spans="1:6" x14ac:dyDescent="0.25">
      <c r="A65" s="10"/>
      <c r="B65" s="14"/>
      <c r="C65" s="14" t="s">
        <v>71</v>
      </c>
      <c r="D65" s="64"/>
      <c r="E65" s="61">
        <v>0</v>
      </c>
      <c r="F65" s="66">
        <f t="shared" si="1"/>
        <v>0</v>
      </c>
    </row>
    <row r="66" spans="1:6" ht="25.5" x14ac:dyDescent="0.25">
      <c r="A66" s="12">
        <v>4</v>
      </c>
      <c r="B66" s="13"/>
      <c r="C66" s="34" t="s">
        <v>11</v>
      </c>
      <c r="D66" s="64">
        <v>3210</v>
      </c>
      <c r="E66" s="61">
        <v>54277.15</v>
      </c>
      <c r="F66" s="66">
        <f t="shared" si="1"/>
        <v>51067.15</v>
      </c>
    </row>
    <row r="67" spans="1:6" ht="38.25" customHeight="1" x14ac:dyDescent="0.25">
      <c r="A67" s="14"/>
      <c r="B67" s="14">
        <v>41</v>
      </c>
      <c r="C67" s="35" t="s">
        <v>11</v>
      </c>
      <c r="D67" s="64"/>
      <c r="E67" s="61"/>
      <c r="F67" s="66">
        <f t="shared" si="1"/>
        <v>0</v>
      </c>
    </row>
    <row r="68" spans="1:6" ht="38.25" customHeight="1" x14ac:dyDescent="0.25">
      <c r="A68" s="14"/>
      <c r="B68" s="14">
        <v>42</v>
      </c>
      <c r="C68" s="35" t="s">
        <v>78</v>
      </c>
      <c r="D68" s="64">
        <v>3210</v>
      </c>
      <c r="E68" s="61">
        <v>54277.15</v>
      </c>
      <c r="F68" s="66">
        <f t="shared" si="1"/>
        <v>51067.15</v>
      </c>
    </row>
    <row r="69" spans="1:6" x14ac:dyDescent="0.25">
      <c r="A69" s="14"/>
      <c r="B69" s="14"/>
      <c r="C69" s="35" t="s">
        <v>61</v>
      </c>
      <c r="D69" s="64">
        <v>1050</v>
      </c>
      <c r="E69" s="61">
        <v>2394</v>
      </c>
      <c r="F69" s="66">
        <f t="shared" si="1"/>
        <v>1344</v>
      </c>
    </row>
    <row r="70" spans="1:6" x14ac:dyDescent="0.25">
      <c r="A70" s="14"/>
      <c r="B70" s="14"/>
      <c r="C70" s="35" t="s">
        <v>62</v>
      </c>
      <c r="D70" s="64"/>
      <c r="E70" s="61"/>
      <c r="F70" s="66">
        <f t="shared" si="1"/>
        <v>0</v>
      </c>
    </row>
    <row r="71" spans="1:6" x14ac:dyDescent="0.25">
      <c r="A71" s="14"/>
      <c r="B71" s="14"/>
      <c r="C71" s="35" t="s">
        <v>70</v>
      </c>
      <c r="D71" s="64">
        <v>360</v>
      </c>
      <c r="E71" s="61">
        <v>360</v>
      </c>
      <c r="F71" s="66">
        <f t="shared" si="1"/>
        <v>0</v>
      </c>
    </row>
    <row r="72" spans="1:6" x14ac:dyDescent="0.25">
      <c r="A72" s="14"/>
      <c r="B72" s="14"/>
      <c r="C72" s="35" t="s">
        <v>63</v>
      </c>
      <c r="D72" s="64">
        <v>400</v>
      </c>
      <c r="E72" s="61">
        <v>400</v>
      </c>
      <c r="F72" s="66">
        <f t="shared" si="1"/>
        <v>0</v>
      </c>
    </row>
    <row r="73" spans="1:6" x14ac:dyDescent="0.25">
      <c r="A73" s="14"/>
      <c r="B73" s="14"/>
      <c r="C73" s="35" t="s">
        <v>74</v>
      </c>
      <c r="D73" s="64"/>
      <c r="E73" s="61">
        <v>3276.1</v>
      </c>
      <c r="F73" s="66">
        <f t="shared" si="1"/>
        <v>3276.1</v>
      </c>
    </row>
    <row r="74" spans="1:6" x14ac:dyDescent="0.25">
      <c r="A74" s="14"/>
      <c r="B74" s="14"/>
      <c r="C74" s="35" t="s">
        <v>67</v>
      </c>
      <c r="D74" s="64">
        <v>400</v>
      </c>
      <c r="E74" s="61">
        <v>1800</v>
      </c>
      <c r="F74" s="66">
        <f t="shared" si="1"/>
        <v>1400</v>
      </c>
    </row>
    <row r="75" spans="1:6" x14ac:dyDescent="0.25">
      <c r="A75" s="14"/>
      <c r="B75" s="14"/>
      <c r="C75" s="35" t="s">
        <v>71</v>
      </c>
      <c r="D75" s="64"/>
      <c r="E75" s="61">
        <v>38000</v>
      </c>
      <c r="F75" s="66"/>
    </row>
    <row r="76" spans="1:6" x14ac:dyDescent="0.25">
      <c r="A76" s="14"/>
      <c r="B76" s="14"/>
      <c r="C76" s="35" t="s">
        <v>79</v>
      </c>
      <c r="D76" s="64">
        <v>1000</v>
      </c>
      <c r="E76" s="61">
        <v>8047.05</v>
      </c>
      <c r="F76" s="66">
        <f t="shared" si="1"/>
        <v>7047.05</v>
      </c>
    </row>
    <row r="80" spans="1:6" x14ac:dyDescent="0.25">
      <c r="B80" t="s">
        <v>160</v>
      </c>
    </row>
    <row r="81" spans="2:2" x14ac:dyDescent="0.25">
      <c r="B81" t="s">
        <v>161</v>
      </c>
    </row>
  </sheetData>
  <mergeCells count="5">
    <mergeCell ref="A7:F7"/>
    <mergeCell ref="A38:F38"/>
    <mergeCell ref="A1:F1"/>
    <mergeCell ref="A3:F3"/>
    <mergeCell ref="A5:F5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76"/>
  <sheetViews>
    <sheetView workbookViewId="0">
      <selection sqref="A1:D1"/>
    </sheetView>
  </sheetViews>
  <sheetFormatPr defaultRowHeight="15" x14ac:dyDescent="0.25"/>
  <cols>
    <col min="1" max="4" width="25.28515625" customWidth="1"/>
  </cols>
  <sheetData>
    <row r="1" spans="1:4" ht="42" customHeight="1" x14ac:dyDescent="0.25">
      <c r="A1" s="119" t="s">
        <v>174</v>
      </c>
      <c r="B1" s="119"/>
      <c r="C1" s="119"/>
      <c r="D1" s="119"/>
    </row>
    <row r="2" spans="1:4" ht="18" customHeight="1" x14ac:dyDescent="0.25">
      <c r="A2" s="20"/>
      <c r="B2" s="20"/>
      <c r="C2" s="20"/>
      <c r="D2" s="20"/>
    </row>
    <row r="3" spans="1:4" ht="15.75" customHeight="1" x14ac:dyDescent="0.25">
      <c r="A3" s="119" t="s">
        <v>18</v>
      </c>
      <c r="B3" s="119"/>
      <c r="C3" s="119"/>
      <c r="D3" s="119"/>
    </row>
    <row r="4" spans="1:4" ht="18" x14ac:dyDescent="0.25">
      <c r="A4" s="20"/>
      <c r="B4" s="20"/>
      <c r="C4" s="20"/>
      <c r="D4" s="20"/>
    </row>
    <row r="5" spans="1:4" ht="18" customHeight="1" x14ac:dyDescent="0.25">
      <c r="A5" s="119" t="s">
        <v>4</v>
      </c>
      <c r="B5" s="119"/>
      <c r="C5" s="119"/>
      <c r="D5" s="119"/>
    </row>
    <row r="6" spans="1:4" ht="18" x14ac:dyDescent="0.25">
      <c r="A6" s="20"/>
      <c r="B6" s="20"/>
      <c r="C6" s="20"/>
      <c r="D6" s="20"/>
    </row>
    <row r="7" spans="1:4" ht="15.75" customHeight="1" x14ac:dyDescent="0.25">
      <c r="A7" s="119" t="s">
        <v>32</v>
      </c>
      <c r="B7" s="119"/>
      <c r="C7" s="119"/>
      <c r="D7" s="119"/>
    </row>
    <row r="8" spans="1:4" ht="18" x14ac:dyDescent="0.25">
      <c r="A8" s="20"/>
      <c r="B8" s="20"/>
      <c r="C8" s="20"/>
      <c r="D8" s="20"/>
    </row>
    <row r="9" spans="1:4" ht="38.25" x14ac:dyDescent="0.25">
      <c r="A9" s="19" t="s">
        <v>34</v>
      </c>
      <c r="B9" s="18" t="s">
        <v>165</v>
      </c>
      <c r="C9" s="19" t="s">
        <v>168</v>
      </c>
      <c r="D9" s="19" t="s">
        <v>166</v>
      </c>
    </row>
    <row r="10" spans="1:4" x14ac:dyDescent="0.25">
      <c r="A10" s="41" t="s">
        <v>0</v>
      </c>
      <c r="B10" s="98">
        <v>1083884</v>
      </c>
      <c r="C10" s="66">
        <v>1279523.32</v>
      </c>
      <c r="D10" s="66">
        <f>C10-B10</f>
        <v>195639.32000000007</v>
      </c>
    </row>
    <row r="11" spans="1:4" ht="15.75" customHeight="1" x14ac:dyDescent="0.25">
      <c r="A11" s="9" t="s">
        <v>35</v>
      </c>
      <c r="B11" s="67">
        <v>44382</v>
      </c>
      <c r="C11" s="61">
        <v>114380.08</v>
      </c>
      <c r="D11" s="66">
        <f t="shared" ref="D11:D45" si="0">C11-B11</f>
        <v>69998.080000000002</v>
      </c>
    </row>
    <row r="12" spans="1:4" x14ac:dyDescent="0.25">
      <c r="A12" s="11" t="s">
        <v>82</v>
      </c>
      <c r="B12" s="62">
        <v>17860</v>
      </c>
      <c r="C12" s="61">
        <v>67971</v>
      </c>
      <c r="D12" s="66">
        <f t="shared" si="0"/>
        <v>50111</v>
      </c>
    </row>
    <row r="13" spans="1:4" x14ac:dyDescent="0.25">
      <c r="A13" s="36" t="s">
        <v>83</v>
      </c>
      <c r="B13" s="62">
        <v>26522</v>
      </c>
      <c r="C13" s="61">
        <v>46409.08</v>
      </c>
      <c r="D13" s="66">
        <f t="shared" si="0"/>
        <v>19887.080000000002</v>
      </c>
    </row>
    <row r="14" spans="1:4" x14ac:dyDescent="0.25">
      <c r="A14" s="9" t="s">
        <v>84</v>
      </c>
      <c r="B14" s="62">
        <v>0</v>
      </c>
      <c r="C14" s="61">
        <v>2734</v>
      </c>
      <c r="D14" s="66">
        <f t="shared" si="0"/>
        <v>2734</v>
      </c>
    </row>
    <row r="15" spans="1:4" x14ac:dyDescent="0.25">
      <c r="A15" s="9" t="s">
        <v>85</v>
      </c>
      <c r="B15" s="62">
        <v>0</v>
      </c>
      <c r="C15" s="61">
        <v>2734</v>
      </c>
      <c r="D15" s="66">
        <f t="shared" si="0"/>
        <v>2734</v>
      </c>
    </row>
    <row r="16" spans="1:4" x14ac:dyDescent="0.25">
      <c r="A16" s="9" t="s">
        <v>86</v>
      </c>
      <c r="B16" s="62">
        <v>0</v>
      </c>
      <c r="C16" s="61">
        <v>2734</v>
      </c>
      <c r="D16" s="66">
        <f t="shared" si="0"/>
        <v>2734</v>
      </c>
    </row>
    <row r="17" spans="1:4" x14ac:dyDescent="0.25">
      <c r="A17" s="9" t="s">
        <v>37</v>
      </c>
      <c r="B17" s="62">
        <v>1935</v>
      </c>
      <c r="C17" s="61">
        <v>2490</v>
      </c>
      <c r="D17" s="66">
        <f t="shared" si="0"/>
        <v>555</v>
      </c>
    </row>
    <row r="18" spans="1:4" x14ac:dyDescent="0.25">
      <c r="A18" s="9" t="s">
        <v>87</v>
      </c>
      <c r="B18" s="62">
        <v>1935</v>
      </c>
      <c r="C18" s="61">
        <v>2490</v>
      </c>
      <c r="D18" s="66">
        <f t="shared" si="0"/>
        <v>555</v>
      </c>
    </row>
    <row r="19" spans="1:4" x14ac:dyDescent="0.25">
      <c r="A19" s="9" t="s">
        <v>88</v>
      </c>
      <c r="B19" s="62">
        <v>1935</v>
      </c>
      <c r="C19" s="61">
        <v>2490</v>
      </c>
      <c r="D19" s="66">
        <f t="shared" si="0"/>
        <v>555</v>
      </c>
    </row>
    <row r="20" spans="1:4" ht="25.5" x14ac:dyDescent="0.25">
      <c r="A20" s="9" t="s">
        <v>89</v>
      </c>
      <c r="B20" s="62">
        <v>10345</v>
      </c>
      <c r="C20" s="61">
        <v>10676</v>
      </c>
      <c r="D20" s="66">
        <f t="shared" si="0"/>
        <v>331</v>
      </c>
    </row>
    <row r="21" spans="1:4" x14ac:dyDescent="0.25">
      <c r="A21" s="9" t="s">
        <v>90</v>
      </c>
      <c r="B21" s="62">
        <v>10345</v>
      </c>
      <c r="C21" s="61">
        <v>10676</v>
      </c>
      <c r="D21" s="66">
        <f t="shared" si="0"/>
        <v>331</v>
      </c>
    </row>
    <row r="22" spans="1:4" ht="25.5" x14ac:dyDescent="0.25">
      <c r="A22" s="9" t="s">
        <v>91</v>
      </c>
      <c r="B22" s="62">
        <v>10345</v>
      </c>
      <c r="C22" s="61">
        <v>10676</v>
      </c>
      <c r="D22" s="66">
        <f t="shared" si="0"/>
        <v>331</v>
      </c>
    </row>
    <row r="23" spans="1:4" x14ac:dyDescent="0.25">
      <c r="A23" s="9" t="s">
        <v>92</v>
      </c>
      <c r="B23" s="62">
        <v>1027222</v>
      </c>
      <c r="C23" s="61">
        <v>1149243.24</v>
      </c>
      <c r="D23" s="66">
        <f t="shared" si="0"/>
        <v>122021.23999999999</v>
      </c>
    </row>
    <row r="24" spans="1:4" x14ac:dyDescent="0.25">
      <c r="A24" s="9" t="s">
        <v>93</v>
      </c>
      <c r="B24" s="62">
        <v>1015772</v>
      </c>
      <c r="C24" s="61">
        <v>1135538.24</v>
      </c>
      <c r="D24" s="66">
        <f t="shared" si="0"/>
        <v>119766.23999999999</v>
      </c>
    </row>
    <row r="25" spans="1:4" x14ac:dyDescent="0.25">
      <c r="A25" s="9" t="s">
        <v>94</v>
      </c>
      <c r="B25" s="62">
        <v>1015772</v>
      </c>
      <c r="C25" s="61">
        <v>1135538.24</v>
      </c>
      <c r="D25" s="66">
        <f t="shared" si="0"/>
        <v>119766.23999999999</v>
      </c>
    </row>
    <row r="26" spans="1:4" x14ac:dyDescent="0.25">
      <c r="A26" s="9" t="s">
        <v>95</v>
      </c>
      <c r="B26" s="62">
        <v>11450</v>
      </c>
      <c r="C26" s="61">
        <v>13705</v>
      </c>
      <c r="D26" s="66">
        <f t="shared" si="0"/>
        <v>2255</v>
      </c>
    </row>
    <row r="27" spans="1:4" x14ac:dyDescent="0.25">
      <c r="A27" s="9" t="s">
        <v>96</v>
      </c>
      <c r="B27" s="62">
        <v>11450</v>
      </c>
      <c r="C27" s="61">
        <v>13705</v>
      </c>
      <c r="D27" s="66">
        <f t="shared" si="0"/>
        <v>2255</v>
      </c>
    </row>
    <row r="28" spans="1:4" ht="25.5" x14ac:dyDescent="0.25">
      <c r="A28" s="9" t="s">
        <v>97</v>
      </c>
      <c r="B28" s="62">
        <v>0</v>
      </c>
      <c r="C28" s="61">
        <v>0</v>
      </c>
      <c r="D28" s="66">
        <f t="shared" si="0"/>
        <v>0</v>
      </c>
    </row>
    <row r="29" spans="1:4" ht="25.5" x14ac:dyDescent="0.25">
      <c r="A29" s="9" t="s">
        <v>98</v>
      </c>
      <c r="B29" s="62">
        <v>0</v>
      </c>
      <c r="C29" s="61">
        <v>0</v>
      </c>
      <c r="D29" s="66">
        <f t="shared" si="0"/>
        <v>0</v>
      </c>
    </row>
    <row r="30" spans="1:4" ht="25.5" x14ac:dyDescent="0.25">
      <c r="A30" s="9" t="s">
        <v>99</v>
      </c>
      <c r="B30" s="62">
        <v>0</v>
      </c>
      <c r="C30" s="61">
        <v>0</v>
      </c>
      <c r="D30" s="66">
        <f t="shared" si="0"/>
        <v>0</v>
      </c>
    </row>
    <row r="31" spans="1:4" x14ac:dyDescent="0.25">
      <c r="A31" s="9" t="s">
        <v>100</v>
      </c>
      <c r="B31" s="62">
        <v>1000</v>
      </c>
      <c r="C31" s="61">
        <v>16581.14</v>
      </c>
      <c r="D31" s="66">
        <f t="shared" si="0"/>
        <v>15581.14</v>
      </c>
    </row>
    <row r="32" spans="1:4" x14ac:dyDescent="0.25">
      <c r="A32" s="9" t="s">
        <v>87</v>
      </c>
      <c r="B32" s="62">
        <v>0</v>
      </c>
      <c r="C32" s="61">
        <v>4269.99</v>
      </c>
      <c r="D32" s="66">
        <f t="shared" si="0"/>
        <v>4269.99</v>
      </c>
    </row>
    <row r="33" spans="1:4" x14ac:dyDescent="0.25">
      <c r="A33" s="9" t="s">
        <v>101</v>
      </c>
      <c r="B33" s="62">
        <v>0</v>
      </c>
      <c r="C33" s="61">
        <v>4269.99</v>
      </c>
      <c r="D33" s="66">
        <f t="shared" si="0"/>
        <v>4269.99</v>
      </c>
    </row>
    <row r="34" spans="1:4" x14ac:dyDescent="0.25">
      <c r="A34" s="9" t="s">
        <v>90</v>
      </c>
      <c r="B34" s="62">
        <v>0</v>
      </c>
      <c r="C34" s="61">
        <v>1216.54</v>
      </c>
      <c r="D34" s="66">
        <f t="shared" si="0"/>
        <v>1216.54</v>
      </c>
    </row>
    <row r="35" spans="1:4" ht="25.5" x14ac:dyDescent="0.25">
      <c r="A35" s="9" t="s">
        <v>102</v>
      </c>
      <c r="B35" s="62">
        <v>0</v>
      </c>
      <c r="C35" s="61">
        <v>1216.54</v>
      </c>
      <c r="D35" s="66">
        <f t="shared" si="0"/>
        <v>1216.54</v>
      </c>
    </row>
    <row r="36" spans="1:4" x14ac:dyDescent="0.25">
      <c r="A36" s="9" t="s">
        <v>95</v>
      </c>
      <c r="B36" s="62">
        <v>0</v>
      </c>
      <c r="C36" s="61">
        <v>0</v>
      </c>
      <c r="D36" s="66">
        <f t="shared" si="0"/>
        <v>0</v>
      </c>
    </row>
    <row r="37" spans="1:4" x14ac:dyDescent="0.25">
      <c r="A37" s="9" t="s">
        <v>104</v>
      </c>
      <c r="B37" s="62">
        <v>0</v>
      </c>
      <c r="C37" s="61">
        <v>0</v>
      </c>
      <c r="D37" s="66">
        <f t="shared" si="0"/>
        <v>0</v>
      </c>
    </row>
    <row r="38" spans="1:4" x14ac:dyDescent="0.25">
      <c r="A38" s="9" t="s">
        <v>93</v>
      </c>
      <c r="B38" s="62">
        <v>0</v>
      </c>
      <c r="C38" s="61">
        <v>405.76</v>
      </c>
      <c r="D38" s="66">
        <f t="shared" si="0"/>
        <v>405.76</v>
      </c>
    </row>
    <row r="39" spans="1:4" x14ac:dyDescent="0.25">
      <c r="A39" s="9" t="s">
        <v>94</v>
      </c>
      <c r="B39" s="62">
        <v>0</v>
      </c>
      <c r="C39" s="61">
        <v>405.76</v>
      </c>
      <c r="D39" s="66">
        <f t="shared" si="0"/>
        <v>405.76</v>
      </c>
    </row>
    <row r="40" spans="1:4" ht="25.5" x14ac:dyDescent="0.25">
      <c r="A40" s="9" t="s">
        <v>98</v>
      </c>
      <c r="B40" s="62">
        <v>1000</v>
      </c>
      <c r="C40" s="61">
        <v>8047.05</v>
      </c>
      <c r="D40" s="66">
        <f t="shared" si="0"/>
        <v>7047.05</v>
      </c>
    </row>
    <row r="41" spans="1:4" ht="25.5" x14ac:dyDescent="0.25">
      <c r="A41" s="9" t="s">
        <v>105</v>
      </c>
      <c r="B41" s="62">
        <v>1000</v>
      </c>
      <c r="C41" s="61">
        <v>8047.05</v>
      </c>
      <c r="D41" s="66">
        <f t="shared" si="0"/>
        <v>7047.05</v>
      </c>
    </row>
    <row r="42" spans="1:4" x14ac:dyDescent="0.25">
      <c r="A42" s="9" t="s">
        <v>85</v>
      </c>
      <c r="B42" s="7">
        <v>0</v>
      </c>
      <c r="C42" s="61">
        <v>2641.8</v>
      </c>
      <c r="D42" s="66">
        <f t="shared" si="0"/>
        <v>2641.8</v>
      </c>
    </row>
    <row r="43" spans="1:4" x14ac:dyDescent="0.25">
      <c r="A43" s="9" t="s">
        <v>110</v>
      </c>
      <c r="B43" s="7">
        <v>0</v>
      </c>
      <c r="C43" s="61">
        <v>2641.8</v>
      </c>
      <c r="D43" s="66">
        <f t="shared" si="0"/>
        <v>2641.8</v>
      </c>
    </row>
    <row r="44" spans="1:4" x14ac:dyDescent="0.25">
      <c r="A44" s="9"/>
      <c r="B44" s="7">
        <v>0</v>
      </c>
      <c r="C44" s="61"/>
      <c r="D44" s="66">
        <f t="shared" si="0"/>
        <v>0</v>
      </c>
    </row>
    <row r="45" spans="1:4" x14ac:dyDescent="0.25">
      <c r="A45" s="9" t="s">
        <v>103</v>
      </c>
      <c r="B45" s="69">
        <v>1084884</v>
      </c>
      <c r="C45" s="61">
        <v>1296104.46</v>
      </c>
      <c r="D45" s="66">
        <f t="shared" si="0"/>
        <v>211220.45999999996</v>
      </c>
    </row>
    <row r="48" spans="1:4" ht="15.75" x14ac:dyDescent="0.25">
      <c r="A48" s="119" t="s">
        <v>33</v>
      </c>
      <c r="B48" s="119"/>
      <c r="C48" s="119"/>
      <c r="D48" s="119"/>
    </row>
    <row r="49" spans="1:4" ht="18" x14ac:dyDescent="0.25">
      <c r="A49" s="20"/>
      <c r="B49" s="20"/>
      <c r="C49" s="20"/>
      <c r="D49" s="20"/>
    </row>
    <row r="50" spans="1:4" ht="35.25" customHeight="1" x14ac:dyDescent="0.25">
      <c r="A50" s="19" t="s">
        <v>34</v>
      </c>
      <c r="B50" s="18" t="s">
        <v>165</v>
      </c>
      <c r="C50" s="19" t="s">
        <v>168</v>
      </c>
      <c r="D50" s="19" t="s">
        <v>166</v>
      </c>
    </row>
    <row r="51" spans="1:4" x14ac:dyDescent="0.25">
      <c r="A51" s="41" t="s">
        <v>1</v>
      </c>
      <c r="B51" s="98">
        <v>1084884</v>
      </c>
      <c r="C51" s="66">
        <v>1296104.46</v>
      </c>
      <c r="D51" s="66">
        <f>C51-B51</f>
        <v>211220.45999999996</v>
      </c>
    </row>
    <row r="52" spans="1:4" x14ac:dyDescent="0.25">
      <c r="A52" s="9" t="s">
        <v>35</v>
      </c>
      <c r="B52" s="62">
        <v>44382</v>
      </c>
      <c r="C52" s="61">
        <v>114380.08</v>
      </c>
      <c r="D52" s="66">
        <f t="shared" ref="D52:D71" si="1">C52-B52</f>
        <v>69998.080000000002</v>
      </c>
    </row>
    <row r="53" spans="1:4" x14ac:dyDescent="0.25">
      <c r="A53" s="11" t="s">
        <v>82</v>
      </c>
      <c r="B53" s="62">
        <v>17860</v>
      </c>
      <c r="C53" s="61">
        <v>67971</v>
      </c>
      <c r="D53" s="66">
        <f t="shared" si="1"/>
        <v>50111</v>
      </c>
    </row>
    <row r="54" spans="1:4" x14ac:dyDescent="0.25">
      <c r="A54" s="11" t="s">
        <v>83</v>
      </c>
      <c r="B54" s="62">
        <v>26522</v>
      </c>
      <c r="C54" s="61">
        <v>46409.08</v>
      </c>
      <c r="D54" s="66">
        <f t="shared" si="1"/>
        <v>19887.080000000002</v>
      </c>
    </row>
    <row r="55" spans="1:4" x14ac:dyDescent="0.25">
      <c r="A55" s="70" t="s">
        <v>84</v>
      </c>
      <c r="B55" s="62">
        <v>0</v>
      </c>
      <c r="C55" s="61">
        <v>5375.8</v>
      </c>
      <c r="D55" s="66">
        <f t="shared" si="1"/>
        <v>5375.8</v>
      </c>
    </row>
    <row r="56" spans="1:4" x14ac:dyDescent="0.25">
      <c r="A56" s="11" t="s">
        <v>85</v>
      </c>
      <c r="B56" s="62">
        <v>0</v>
      </c>
      <c r="C56" s="61">
        <v>5375.8</v>
      </c>
      <c r="D56" s="66">
        <f t="shared" si="1"/>
        <v>5375.8</v>
      </c>
    </row>
    <row r="57" spans="1:4" x14ac:dyDescent="0.25">
      <c r="A57" s="11" t="s">
        <v>86</v>
      </c>
      <c r="B57" s="62">
        <v>0</v>
      </c>
      <c r="C57" s="61">
        <v>5375.8</v>
      </c>
      <c r="D57" s="66">
        <f t="shared" si="1"/>
        <v>5375.8</v>
      </c>
    </row>
    <row r="58" spans="1:4" x14ac:dyDescent="0.25">
      <c r="A58" s="70" t="s">
        <v>37</v>
      </c>
      <c r="B58" s="68">
        <v>1935</v>
      </c>
      <c r="C58" s="61">
        <v>6759.99</v>
      </c>
      <c r="D58" s="66">
        <f t="shared" si="1"/>
        <v>4824.99</v>
      </c>
    </row>
    <row r="59" spans="1:4" x14ac:dyDescent="0.25">
      <c r="A59" s="11" t="s">
        <v>87</v>
      </c>
      <c r="B59" s="62">
        <v>1935</v>
      </c>
      <c r="C59" s="61">
        <v>6759.99</v>
      </c>
      <c r="D59" s="66">
        <f t="shared" si="1"/>
        <v>4824.99</v>
      </c>
    </row>
    <row r="60" spans="1:4" x14ac:dyDescent="0.25">
      <c r="A60" s="11" t="s">
        <v>88</v>
      </c>
      <c r="B60" s="62">
        <v>1935</v>
      </c>
      <c r="C60" s="61">
        <v>6759.99</v>
      </c>
      <c r="D60" s="66">
        <f t="shared" si="1"/>
        <v>4824.99</v>
      </c>
    </row>
    <row r="61" spans="1:4" x14ac:dyDescent="0.25">
      <c r="A61" s="70" t="s">
        <v>106</v>
      </c>
      <c r="B61" s="62">
        <v>10345</v>
      </c>
      <c r="C61" s="61">
        <v>11892.54</v>
      </c>
      <c r="D61" s="66">
        <f t="shared" si="1"/>
        <v>1547.5400000000009</v>
      </c>
    </row>
    <row r="62" spans="1:4" x14ac:dyDescent="0.25">
      <c r="A62" s="11" t="s">
        <v>90</v>
      </c>
      <c r="B62" s="62">
        <v>10345</v>
      </c>
      <c r="C62" s="61">
        <v>11892.54</v>
      </c>
      <c r="D62" s="66">
        <f t="shared" si="1"/>
        <v>1547.5400000000009</v>
      </c>
    </row>
    <row r="63" spans="1:4" x14ac:dyDescent="0.25">
      <c r="A63" s="11" t="s">
        <v>91</v>
      </c>
      <c r="B63" s="62">
        <v>10345</v>
      </c>
      <c r="C63" s="61">
        <v>11892.54</v>
      </c>
      <c r="D63" s="66">
        <f t="shared" si="1"/>
        <v>1547.5400000000009</v>
      </c>
    </row>
    <row r="64" spans="1:4" x14ac:dyDescent="0.25">
      <c r="A64" s="70" t="s">
        <v>92</v>
      </c>
      <c r="B64" s="62">
        <v>1027222</v>
      </c>
      <c r="C64" s="61">
        <v>1149649</v>
      </c>
      <c r="D64" s="66">
        <f t="shared" si="1"/>
        <v>122427</v>
      </c>
    </row>
    <row r="65" spans="1:4" x14ac:dyDescent="0.25">
      <c r="A65" s="11" t="s">
        <v>93</v>
      </c>
      <c r="B65" s="62">
        <v>1015772</v>
      </c>
      <c r="C65" s="61">
        <v>1135944</v>
      </c>
      <c r="D65" s="66">
        <f t="shared" si="1"/>
        <v>120172</v>
      </c>
    </row>
    <row r="66" spans="1:4" x14ac:dyDescent="0.25">
      <c r="A66" s="11" t="s">
        <v>94</v>
      </c>
      <c r="B66" s="62">
        <v>1015772</v>
      </c>
      <c r="C66" s="61">
        <v>1135944</v>
      </c>
      <c r="D66" s="66">
        <f t="shared" si="1"/>
        <v>120172</v>
      </c>
    </row>
    <row r="67" spans="1:4" x14ac:dyDescent="0.25">
      <c r="A67" s="11" t="s">
        <v>95</v>
      </c>
      <c r="B67" s="62">
        <v>11450</v>
      </c>
      <c r="C67" s="61">
        <v>13705</v>
      </c>
      <c r="D67" s="66">
        <f t="shared" si="1"/>
        <v>2255</v>
      </c>
    </row>
    <row r="68" spans="1:4" x14ac:dyDescent="0.25">
      <c r="A68" s="11" t="s">
        <v>107</v>
      </c>
      <c r="B68" s="62">
        <v>11450</v>
      </c>
      <c r="C68" s="61">
        <v>13705</v>
      </c>
      <c r="D68" s="66">
        <f t="shared" si="1"/>
        <v>2255</v>
      </c>
    </row>
    <row r="69" spans="1:4" ht="14.45" customHeight="1" x14ac:dyDescent="0.25">
      <c r="A69" s="71" t="s">
        <v>108</v>
      </c>
      <c r="B69" s="62">
        <v>1000</v>
      </c>
      <c r="C69" s="61">
        <v>8047.05</v>
      </c>
      <c r="D69" s="66">
        <f t="shared" si="1"/>
        <v>7047.05</v>
      </c>
    </row>
    <row r="70" spans="1:4" x14ac:dyDescent="0.25">
      <c r="A70" s="11" t="s">
        <v>109</v>
      </c>
      <c r="B70" s="62">
        <v>1000</v>
      </c>
      <c r="C70" s="61">
        <v>8047.05</v>
      </c>
      <c r="D70" s="66">
        <f t="shared" si="1"/>
        <v>7047.05</v>
      </c>
    </row>
    <row r="71" spans="1:4" x14ac:dyDescent="0.25">
      <c r="A71" s="11" t="s">
        <v>99</v>
      </c>
      <c r="B71" s="62">
        <v>1000</v>
      </c>
      <c r="C71" s="61">
        <v>8047.05</v>
      </c>
      <c r="D71" s="66">
        <f t="shared" si="1"/>
        <v>7047.05</v>
      </c>
    </row>
    <row r="72" spans="1:4" x14ac:dyDescent="0.25">
      <c r="A72" s="11"/>
      <c r="B72" s="7"/>
      <c r="C72" s="8"/>
      <c r="D72" s="8"/>
    </row>
    <row r="75" spans="1:4" x14ac:dyDescent="0.25">
      <c r="B75" t="s">
        <v>160</v>
      </c>
    </row>
    <row r="76" spans="1:4" x14ac:dyDescent="0.25">
      <c r="B76" t="s">
        <v>162</v>
      </c>
    </row>
  </sheetData>
  <mergeCells count="5">
    <mergeCell ref="A48:D48"/>
    <mergeCell ref="A1:D1"/>
    <mergeCell ref="A3:D3"/>
    <mergeCell ref="A5:D5"/>
    <mergeCell ref="A7:D7"/>
  </mergeCells>
  <pageMargins left="0.7" right="0.7" top="0.75" bottom="0.75" header="0.3" footer="0.3"/>
  <pageSetup paperSize="9"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1"/>
  <sheetViews>
    <sheetView workbookViewId="0">
      <selection sqref="A1:D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42" customHeight="1" x14ac:dyDescent="0.25">
      <c r="A1" s="119" t="s">
        <v>174</v>
      </c>
      <c r="B1" s="119"/>
      <c r="C1" s="119"/>
      <c r="D1" s="119"/>
    </row>
    <row r="2" spans="1:4" ht="18" customHeight="1" x14ac:dyDescent="0.25">
      <c r="A2" s="4"/>
      <c r="B2" s="4"/>
      <c r="C2" s="4"/>
      <c r="D2" s="4"/>
    </row>
    <row r="3" spans="1:4" ht="15.75" x14ac:dyDescent="0.25">
      <c r="A3" s="119" t="s">
        <v>18</v>
      </c>
      <c r="B3" s="119"/>
      <c r="C3" s="119"/>
      <c r="D3" s="119"/>
    </row>
    <row r="4" spans="1:4" ht="18" x14ac:dyDescent="0.25">
      <c r="A4" s="4"/>
      <c r="B4" s="4"/>
      <c r="C4" s="4"/>
      <c r="D4" s="4"/>
    </row>
    <row r="5" spans="1:4" ht="18" customHeight="1" x14ac:dyDescent="0.25">
      <c r="A5" s="119" t="s">
        <v>4</v>
      </c>
      <c r="B5" s="120"/>
      <c r="C5" s="120"/>
      <c r="D5" s="120"/>
    </row>
    <row r="6" spans="1:4" ht="18" x14ac:dyDescent="0.25">
      <c r="A6" s="4"/>
      <c r="B6" s="4"/>
      <c r="C6" s="4"/>
      <c r="D6" s="4"/>
    </row>
    <row r="7" spans="1:4" ht="15.75" x14ac:dyDescent="0.25">
      <c r="A7" s="119" t="s">
        <v>12</v>
      </c>
      <c r="B7" s="136"/>
      <c r="C7" s="136"/>
      <c r="D7" s="136"/>
    </row>
    <row r="8" spans="1:4" ht="18" x14ac:dyDescent="0.25">
      <c r="A8" s="4"/>
      <c r="B8" s="4"/>
      <c r="C8" s="4"/>
      <c r="D8" s="4"/>
    </row>
    <row r="9" spans="1:4" ht="38.25" x14ac:dyDescent="0.25">
      <c r="A9" s="19" t="s">
        <v>34</v>
      </c>
      <c r="B9" s="18" t="s">
        <v>165</v>
      </c>
      <c r="C9" s="19" t="s">
        <v>168</v>
      </c>
      <c r="D9" s="19" t="s">
        <v>29</v>
      </c>
    </row>
    <row r="10" spans="1:4" ht="15.75" customHeight="1" x14ac:dyDescent="0.25">
      <c r="A10" s="9" t="s">
        <v>1</v>
      </c>
      <c r="B10" s="62">
        <v>1084884</v>
      </c>
      <c r="C10" s="61">
        <v>1058770</v>
      </c>
      <c r="D10" s="8">
        <f>C10-B10</f>
        <v>-26114</v>
      </c>
    </row>
    <row r="11" spans="1:4" ht="15.75" customHeight="1" x14ac:dyDescent="0.25">
      <c r="A11" s="9" t="s">
        <v>154</v>
      </c>
      <c r="B11" s="62">
        <v>1084884</v>
      </c>
      <c r="C11" s="61">
        <v>1058770</v>
      </c>
      <c r="D11" s="8">
        <f t="shared" ref="D11:D13" si="0">C11-B11</f>
        <v>-26114</v>
      </c>
    </row>
    <row r="12" spans="1:4" x14ac:dyDescent="0.25">
      <c r="A12" s="16" t="s">
        <v>155</v>
      </c>
      <c r="B12" s="62">
        <v>1034344</v>
      </c>
      <c r="C12" s="61">
        <v>1014700</v>
      </c>
      <c r="D12" s="8">
        <f t="shared" si="0"/>
        <v>-19644</v>
      </c>
    </row>
    <row r="13" spans="1:4" x14ac:dyDescent="0.25">
      <c r="A13" s="15" t="s">
        <v>156</v>
      </c>
      <c r="B13" s="7">
        <v>50540</v>
      </c>
      <c r="C13" s="61">
        <v>48483.45</v>
      </c>
      <c r="D13" s="61">
        <f t="shared" si="0"/>
        <v>-2056.5500000000029</v>
      </c>
    </row>
    <row r="14" spans="1:4" x14ac:dyDescent="0.25">
      <c r="A14" s="9" t="s">
        <v>13</v>
      </c>
      <c r="B14" s="62"/>
      <c r="C14" s="8"/>
      <c r="D14" s="8"/>
    </row>
    <row r="15" spans="1:4" ht="25.5" x14ac:dyDescent="0.25">
      <c r="A15" s="17" t="s">
        <v>14</v>
      </c>
      <c r="B15" s="7"/>
      <c r="C15" s="8"/>
      <c r="D15" s="8"/>
    </row>
    <row r="20" spans="2:2" x14ac:dyDescent="0.25">
      <c r="B20" t="s">
        <v>160</v>
      </c>
    </row>
    <row r="21" spans="2:2" x14ac:dyDescent="0.25">
      <c r="B21" t="s">
        <v>162</v>
      </c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scale="4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0"/>
  <sheetViews>
    <sheetView workbookViewId="0">
      <selection sqref="A1:F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42" customHeight="1" x14ac:dyDescent="0.25">
      <c r="A1" s="119" t="s">
        <v>175</v>
      </c>
      <c r="B1" s="119"/>
      <c r="C1" s="119"/>
      <c r="D1" s="119"/>
      <c r="E1" s="119"/>
      <c r="F1" s="11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19" t="s">
        <v>18</v>
      </c>
      <c r="B3" s="119"/>
      <c r="C3" s="119"/>
      <c r="D3" s="119"/>
      <c r="E3" s="119"/>
      <c r="F3" s="119"/>
    </row>
    <row r="4" spans="1:6" ht="18" x14ac:dyDescent="0.25">
      <c r="A4" s="4"/>
      <c r="B4" s="4"/>
      <c r="C4" s="4"/>
      <c r="D4" s="4"/>
      <c r="E4" s="4"/>
      <c r="F4" s="4"/>
    </row>
    <row r="5" spans="1:6" ht="18" customHeight="1" x14ac:dyDescent="0.25">
      <c r="A5" s="119" t="s">
        <v>39</v>
      </c>
      <c r="B5" s="119"/>
      <c r="C5" s="119"/>
      <c r="D5" s="119"/>
      <c r="E5" s="119"/>
      <c r="F5" s="119"/>
    </row>
    <row r="6" spans="1:6" ht="18" x14ac:dyDescent="0.25">
      <c r="A6" s="4"/>
      <c r="B6" s="4"/>
      <c r="C6" s="4"/>
      <c r="D6" s="4"/>
      <c r="E6" s="4"/>
      <c r="F6" s="4"/>
    </row>
    <row r="7" spans="1:6" ht="38.25" x14ac:dyDescent="0.25">
      <c r="A7" s="19" t="s">
        <v>5</v>
      </c>
      <c r="B7" s="18" t="s">
        <v>6</v>
      </c>
      <c r="C7" s="18" t="s">
        <v>28</v>
      </c>
      <c r="D7" s="18" t="s">
        <v>165</v>
      </c>
      <c r="E7" s="19" t="s">
        <v>168</v>
      </c>
      <c r="F7" s="19" t="s">
        <v>166</v>
      </c>
    </row>
    <row r="8" spans="1:6" x14ac:dyDescent="0.25">
      <c r="A8" s="38"/>
      <c r="B8" s="39"/>
      <c r="C8" s="42" t="s">
        <v>41</v>
      </c>
      <c r="D8" s="39"/>
      <c r="E8" s="38"/>
      <c r="F8" s="38"/>
    </row>
    <row r="9" spans="1:6" ht="25.5" x14ac:dyDescent="0.25">
      <c r="A9" s="9">
        <v>8</v>
      </c>
      <c r="B9" s="9"/>
      <c r="C9" s="9" t="s">
        <v>15</v>
      </c>
      <c r="D9" s="7"/>
      <c r="E9" s="8"/>
      <c r="F9" s="8"/>
    </row>
    <row r="10" spans="1:6" x14ac:dyDescent="0.25">
      <c r="A10" s="9"/>
      <c r="B10" s="14">
        <v>84</v>
      </c>
      <c r="C10" s="14" t="s">
        <v>22</v>
      </c>
      <c r="D10" s="7"/>
      <c r="E10" s="8"/>
      <c r="F10" s="8"/>
    </row>
    <row r="11" spans="1:6" x14ac:dyDescent="0.25">
      <c r="A11" s="9"/>
      <c r="B11" s="14"/>
      <c r="C11" s="43"/>
      <c r="D11" s="7"/>
      <c r="E11" s="8"/>
      <c r="F11" s="8"/>
    </row>
    <row r="12" spans="1:6" x14ac:dyDescent="0.25">
      <c r="A12" s="9"/>
      <c r="B12" s="14"/>
      <c r="C12" s="42" t="s">
        <v>42</v>
      </c>
      <c r="D12" s="7"/>
      <c r="E12" s="8"/>
      <c r="F12" s="8"/>
    </row>
    <row r="13" spans="1:6" ht="25.5" x14ac:dyDescent="0.25">
      <c r="A13" s="12">
        <v>5</v>
      </c>
      <c r="B13" s="13"/>
      <c r="C13" s="34" t="s">
        <v>16</v>
      </c>
      <c r="D13" s="7"/>
      <c r="E13" s="8"/>
      <c r="F13" s="8"/>
    </row>
    <row r="14" spans="1:6" ht="25.5" x14ac:dyDescent="0.25">
      <c r="A14" s="14"/>
      <c r="B14" s="14">
        <v>54</v>
      </c>
      <c r="C14" s="35" t="s">
        <v>23</v>
      </c>
      <c r="D14" s="7"/>
      <c r="E14" s="8"/>
      <c r="F14" s="8"/>
    </row>
    <row r="19" spans="4:4" x14ac:dyDescent="0.25">
      <c r="D19" t="s">
        <v>160</v>
      </c>
    </row>
    <row r="20" spans="4:4" x14ac:dyDescent="0.25">
      <c r="D20" t="s">
        <v>162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4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2"/>
  <sheetViews>
    <sheetView workbookViewId="0">
      <selection activeCell="B14" sqref="B14"/>
    </sheetView>
  </sheetViews>
  <sheetFormatPr defaultRowHeight="15" x14ac:dyDescent="0.25"/>
  <cols>
    <col min="1" max="4" width="25.28515625" customWidth="1"/>
  </cols>
  <sheetData>
    <row r="1" spans="1:4" ht="42" customHeight="1" x14ac:dyDescent="0.25">
      <c r="A1" s="119" t="s">
        <v>176</v>
      </c>
      <c r="B1" s="119"/>
      <c r="C1" s="119"/>
      <c r="D1" s="119"/>
    </row>
    <row r="2" spans="1:4" ht="18" customHeight="1" x14ac:dyDescent="0.25">
      <c r="A2" s="20"/>
      <c r="B2" s="20"/>
      <c r="C2" s="20"/>
      <c r="D2" s="20"/>
    </row>
    <row r="3" spans="1:4" ht="15.75" customHeight="1" x14ac:dyDescent="0.25">
      <c r="A3" s="119" t="s">
        <v>18</v>
      </c>
      <c r="B3" s="119"/>
      <c r="C3" s="119"/>
      <c r="D3" s="119"/>
    </row>
    <row r="4" spans="1:4" ht="18" x14ac:dyDescent="0.25">
      <c r="A4" s="20"/>
      <c r="B4" s="20"/>
      <c r="C4" s="20"/>
      <c r="D4" s="20"/>
    </row>
    <row r="5" spans="1:4" ht="18" customHeight="1" x14ac:dyDescent="0.25">
      <c r="A5" s="119" t="s">
        <v>40</v>
      </c>
      <c r="B5" s="119"/>
      <c r="C5" s="119"/>
      <c r="D5" s="119"/>
    </row>
    <row r="6" spans="1:4" ht="18" x14ac:dyDescent="0.25">
      <c r="A6" s="20"/>
      <c r="B6" s="20"/>
      <c r="C6" s="20"/>
      <c r="D6" s="20"/>
    </row>
    <row r="7" spans="1:4" ht="38.25" x14ac:dyDescent="0.25">
      <c r="A7" s="19" t="s">
        <v>34</v>
      </c>
      <c r="B7" s="18" t="s">
        <v>178</v>
      </c>
      <c r="C7" s="19" t="s">
        <v>168</v>
      </c>
      <c r="D7" s="19" t="s">
        <v>166</v>
      </c>
    </row>
    <row r="8" spans="1:4" x14ac:dyDescent="0.25">
      <c r="A8" s="41" t="s">
        <v>41</v>
      </c>
      <c r="B8" s="39"/>
      <c r="C8" s="38"/>
      <c r="D8" s="38"/>
    </row>
    <row r="9" spans="1:4" ht="25.5" x14ac:dyDescent="0.25">
      <c r="A9" s="9" t="s">
        <v>43</v>
      </c>
      <c r="B9" s="7"/>
      <c r="C9" s="8"/>
      <c r="D9" s="8"/>
    </row>
    <row r="10" spans="1:4" ht="25.5" x14ac:dyDescent="0.25">
      <c r="A10" s="16" t="s">
        <v>50</v>
      </c>
      <c r="B10" s="7"/>
      <c r="C10" s="8"/>
      <c r="D10" s="8"/>
    </row>
    <row r="11" spans="1:4" x14ac:dyDescent="0.25">
      <c r="A11" s="16" t="s">
        <v>26</v>
      </c>
      <c r="B11" s="7"/>
      <c r="C11" s="8"/>
      <c r="D11" s="8"/>
    </row>
    <row r="12" spans="1:4" x14ac:dyDescent="0.25">
      <c r="A12" s="16"/>
      <c r="B12" s="7"/>
      <c r="C12" s="8"/>
      <c r="D12" s="8"/>
    </row>
    <row r="13" spans="1:4" x14ac:dyDescent="0.25">
      <c r="A13" s="41" t="s">
        <v>42</v>
      </c>
      <c r="B13" s="7"/>
      <c r="C13" s="8"/>
      <c r="D13" s="8"/>
    </row>
    <row r="14" spans="1:4" x14ac:dyDescent="0.25">
      <c r="A14" s="9" t="s">
        <v>35</v>
      </c>
      <c r="B14" s="7"/>
      <c r="C14" s="8"/>
      <c r="D14" s="8"/>
    </row>
    <row r="15" spans="1:4" x14ac:dyDescent="0.25">
      <c r="A15" s="11" t="s">
        <v>36</v>
      </c>
      <c r="B15" s="7"/>
      <c r="C15" s="8"/>
      <c r="D15" s="8"/>
    </row>
    <row r="16" spans="1:4" x14ac:dyDescent="0.25">
      <c r="A16" s="9" t="s">
        <v>37</v>
      </c>
      <c r="B16" s="7"/>
      <c r="C16" s="8"/>
      <c r="D16" s="8"/>
    </row>
    <row r="17" spans="1:4" x14ac:dyDescent="0.25">
      <c r="A17" s="11" t="s">
        <v>38</v>
      </c>
      <c r="B17" s="7"/>
      <c r="C17" s="8"/>
      <c r="D17" s="8"/>
    </row>
    <row r="21" spans="1:4" x14ac:dyDescent="0.25">
      <c r="B21" t="s">
        <v>160</v>
      </c>
    </row>
    <row r="22" spans="1:4" x14ac:dyDescent="0.25">
      <c r="B22" t="s">
        <v>162</v>
      </c>
    </row>
  </sheetData>
  <mergeCells count="3">
    <mergeCell ref="A1:D1"/>
    <mergeCell ref="A3:D3"/>
    <mergeCell ref="A5:D5"/>
  </mergeCells>
  <pageMargins left="0.7" right="0.7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99"/>
  <sheetViews>
    <sheetView tabSelected="1" workbookViewId="0">
      <selection sqref="A1:G1"/>
    </sheetView>
  </sheetViews>
  <sheetFormatPr defaultRowHeight="15" x14ac:dyDescent="0.25"/>
  <cols>
    <col min="1" max="1" width="19.7109375" customWidth="1"/>
    <col min="2" max="2" width="8.42578125" customWidth="1"/>
    <col min="3" max="3" width="2.85546875" customWidth="1"/>
    <col min="4" max="4" width="35.140625" customWidth="1"/>
    <col min="5" max="7" width="25.28515625" customWidth="1"/>
  </cols>
  <sheetData>
    <row r="1" spans="1:7" ht="42" customHeight="1" x14ac:dyDescent="0.25">
      <c r="A1" s="119" t="s">
        <v>177</v>
      </c>
      <c r="B1" s="119"/>
      <c r="C1" s="119"/>
      <c r="D1" s="119"/>
      <c r="E1" s="119"/>
      <c r="F1" s="119"/>
      <c r="G1" s="119"/>
    </row>
    <row r="2" spans="1:7" ht="18" x14ac:dyDescent="0.25">
      <c r="A2" s="4"/>
      <c r="B2" s="4"/>
      <c r="C2" s="4"/>
      <c r="D2" s="4"/>
      <c r="E2" s="4"/>
      <c r="F2" s="4"/>
      <c r="G2" s="4"/>
    </row>
    <row r="3" spans="1:7" ht="18" customHeight="1" x14ac:dyDescent="0.25">
      <c r="A3" s="119" t="s">
        <v>17</v>
      </c>
      <c r="B3" s="120"/>
      <c r="C3" s="120"/>
      <c r="D3" s="120"/>
      <c r="E3" s="120"/>
      <c r="F3" s="120"/>
      <c r="G3" s="120"/>
    </row>
    <row r="4" spans="1:7" ht="18" x14ac:dyDescent="0.25">
      <c r="A4" s="4"/>
      <c r="B4" s="4"/>
      <c r="C4" s="4"/>
      <c r="D4" s="4"/>
      <c r="E4" s="4"/>
      <c r="F4" s="4"/>
      <c r="G4" s="4"/>
    </row>
    <row r="5" spans="1:7" ht="38.25" x14ac:dyDescent="0.25">
      <c r="A5" s="137" t="s">
        <v>19</v>
      </c>
      <c r="B5" s="138"/>
      <c r="C5" s="139"/>
      <c r="D5" s="18" t="s">
        <v>20</v>
      </c>
      <c r="E5" s="18" t="s">
        <v>165</v>
      </c>
      <c r="F5" s="19" t="s">
        <v>168</v>
      </c>
      <c r="G5" s="19" t="s">
        <v>166</v>
      </c>
    </row>
    <row r="6" spans="1:7" ht="15.75" customHeight="1" x14ac:dyDescent="0.25">
      <c r="A6" s="151" t="s">
        <v>116</v>
      </c>
      <c r="B6" s="152"/>
      <c r="C6" s="153"/>
      <c r="D6" s="25" t="s">
        <v>117</v>
      </c>
      <c r="E6" s="62">
        <v>1084884</v>
      </c>
      <c r="F6" s="61">
        <v>1296104.46</v>
      </c>
      <c r="G6" s="61">
        <f>F6-E6</f>
        <v>211220.45999999996</v>
      </c>
    </row>
    <row r="7" spans="1:7" ht="24.6" customHeight="1" x14ac:dyDescent="0.25">
      <c r="A7" s="151">
        <v>1000</v>
      </c>
      <c r="B7" s="152"/>
      <c r="C7" s="153"/>
      <c r="D7" s="25" t="s">
        <v>111</v>
      </c>
      <c r="E7" s="62">
        <v>26522</v>
      </c>
      <c r="F7" s="61">
        <v>46409.08</v>
      </c>
      <c r="G7" s="61">
        <f t="shared" ref="G7:G66" si="0">F7-E7</f>
        <v>19887.080000000002</v>
      </c>
    </row>
    <row r="8" spans="1:7" ht="25.5" x14ac:dyDescent="0.25">
      <c r="A8" s="151" t="s">
        <v>112</v>
      </c>
      <c r="B8" s="152"/>
      <c r="C8" s="153"/>
      <c r="D8" s="25" t="s">
        <v>113</v>
      </c>
      <c r="E8" s="62">
        <v>26522</v>
      </c>
      <c r="F8" s="61">
        <v>46409.08</v>
      </c>
      <c r="G8" s="61">
        <f t="shared" si="0"/>
        <v>19887.080000000002</v>
      </c>
    </row>
    <row r="9" spans="1:7" x14ac:dyDescent="0.25">
      <c r="A9" s="140" t="s">
        <v>118</v>
      </c>
      <c r="B9" s="141"/>
      <c r="C9" s="142"/>
      <c r="D9" s="74" t="s">
        <v>70</v>
      </c>
      <c r="E9" s="62">
        <v>26522</v>
      </c>
      <c r="F9" s="61">
        <v>46409.08</v>
      </c>
      <c r="G9" s="61">
        <f t="shared" si="0"/>
        <v>19887.080000000002</v>
      </c>
    </row>
    <row r="10" spans="1:7" x14ac:dyDescent="0.25">
      <c r="A10" s="140">
        <v>3</v>
      </c>
      <c r="B10" s="141"/>
      <c r="C10" s="142"/>
      <c r="D10" s="24" t="s">
        <v>9</v>
      </c>
      <c r="E10" s="62">
        <v>26162</v>
      </c>
      <c r="F10" s="61">
        <v>46049.08</v>
      </c>
      <c r="G10" s="61">
        <f t="shared" si="0"/>
        <v>19887.080000000002</v>
      </c>
    </row>
    <row r="11" spans="1:7" x14ac:dyDescent="0.25">
      <c r="A11" s="148">
        <v>32</v>
      </c>
      <c r="B11" s="149"/>
      <c r="C11" s="150"/>
      <c r="D11" s="74" t="s">
        <v>21</v>
      </c>
      <c r="E11" s="62">
        <v>25792</v>
      </c>
      <c r="F11" s="61">
        <v>45349.08</v>
      </c>
      <c r="G11" s="61">
        <f t="shared" si="0"/>
        <v>19557.080000000002</v>
      </c>
    </row>
    <row r="12" spans="1:7" x14ac:dyDescent="0.25">
      <c r="A12" s="140">
        <v>34</v>
      </c>
      <c r="B12" s="141"/>
      <c r="C12" s="142"/>
      <c r="D12" s="74" t="s">
        <v>119</v>
      </c>
      <c r="E12" s="62">
        <v>370</v>
      </c>
      <c r="F12" s="61">
        <v>700</v>
      </c>
      <c r="G12" s="61">
        <f t="shared" si="0"/>
        <v>330</v>
      </c>
    </row>
    <row r="13" spans="1:7" ht="25.5" x14ac:dyDescent="0.25">
      <c r="A13" s="146" t="s">
        <v>121</v>
      </c>
      <c r="B13" s="147"/>
      <c r="C13" s="157"/>
      <c r="D13" s="75" t="s">
        <v>122</v>
      </c>
      <c r="E13" s="62">
        <v>360</v>
      </c>
      <c r="F13" s="61">
        <v>360</v>
      </c>
      <c r="G13" s="61">
        <f t="shared" si="0"/>
        <v>0</v>
      </c>
    </row>
    <row r="14" spans="1:7" ht="25.5" x14ac:dyDescent="0.25">
      <c r="A14" s="140">
        <v>4</v>
      </c>
      <c r="B14" s="141"/>
      <c r="C14" s="142"/>
      <c r="D14" s="74" t="s">
        <v>11</v>
      </c>
      <c r="E14" s="62">
        <v>360</v>
      </c>
      <c r="F14" s="61">
        <v>360</v>
      </c>
      <c r="G14" s="61">
        <f t="shared" si="0"/>
        <v>0</v>
      </c>
    </row>
    <row r="15" spans="1:7" ht="15" customHeight="1" x14ac:dyDescent="0.25">
      <c r="A15" s="140">
        <v>42</v>
      </c>
      <c r="B15" s="141"/>
      <c r="C15" s="142"/>
      <c r="D15" s="74" t="s">
        <v>120</v>
      </c>
      <c r="E15" s="62">
        <v>360</v>
      </c>
      <c r="F15" s="61">
        <v>360</v>
      </c>
      <c r="G15" s="61">
        <f t="shared" si="0"/>
        <v>0</v>
      </c>
    </row>
    <row r="16" spans="1:7" x14ac:dyDescent="0.25">
      <c r="A16" s="140"/>
      <c r="B16" s="141"/>
      <c r="C16" s="142"/>
      <c r="D16" s="37"/>
      <c r="E16" s="62"/>
      <c r="F16" s="61"/>
      <c r="G16" s="61">
        <f t="shared" si="0"/>
        <v>0</v>
      </c>
    </row>
    <row r="17" spans="1:7" ht="38.25" x14ac:dyDescent="0.25">
      <c r="A17" s="78">
        <v>1003</v>
      </c>
      <c r="B17" s="77"/>
      <c r="C17" s="75"/>
      <c r="D17" s="75" t="s">
        <v>123</v>
      </c>
      <c r="E17" s="62">
        <v>17860</v>
      </c>
      <c r="F17" s="61">
        <v>67971</v>
      </c>
      <c r="G17" s="61">
        <f t="shared" si="0"/>
        <v>50111</v>
      </c>
    </row>
    <row r="18" spans="1:7" ht="38.25" x14ac:dyDescent="0.25">
      <c r="A18" s="146" t="s">
        <v>124</v>
      </c>
      <c r="B18" s="147"/>
      <c r="C18" s="75"/>
      <c r="D18" s="75" t="s">
        <v>125</v>
      </c>
      <c r="E18" s="62">
        <v>500</v>
      </c>
      <c r="F18" s="61">
        <v>1955</v>
      </c>
      <c r="G18" s="61">
        <f t="shared" si="0"/>
        <v>1455</v>
      </c>
    </row>
    <row r="19" spans="1:7" ht="14.45" customHeight="1" x14ac:dyDescent="0.25">
      <c r="A19" s="154" t="s">
        <v>126</v>
      </c>
      <c r="B19" s="155"/>
      <c r="C19" s="156"/>
      <c r="D19" s="79" t="s">
        <v>127</v>
      </c>
      <c r="E19" s="62">
        <v>500</v>
      </c>
      <c r="F19" s="61">
        <v>1955</v>
      </c>
      <c r="G19" s="61">
        <f t="shared" si="0"/>
        <v>1455</v>
      </c>
    </row>
    <row r="20" spans="1:7" x14ac:dyDescent="0.25">
      <c r="A20" s="143">
        <v>3</v>
      </c>
      <c r="B20" s="144"/>
      <c r="C20" s="145"/>
      <c r="D20" s="80" t="s">
        <v>9</v>
      </c>
      <c r="E20" s="62">
        <v>500</v>
      </c>
      <c r="F20" s="61">
        <v>1300</v>
      </c>
      <c r="G20" s="61">
        <f t="shared" si="0"/>
        <v>800</v>
      </c>
    </row>
    <row r="21" spans="1:7" x14ac:dyDescent="0.25">
      <c r="A21" s="81">
        <v>31</v>
      </c>
      <c r="B21" s="82"/>
      <c r="C21" s="80"/>
      <c r="D21" s="80" t="s">
        <v>10</v>
      </c>
      <c r="E21" s="62">
        <v>370</v>
      </c>
      <c r="F21" s="61">
        <v>1300</v>
      </c>
      <c r="G21" s="61">
        <f t="shared" si="0"/>
        <v>930</v>
      </c>
    </row>
    <row r="22" spans="1:7" x14ac:dyDescent="0.25">
      <c r="A22" s="81">
        <v>32</v>
      </c>
      <c r="B22" s="82"/>
      <c r="C22" s="80"/>
      <c r="D22" s="80" t="s">
        <v>21</v>
      </c>
      <c r="E22" s="62">
        <v>130</v>
      </c>
      <c r="F22" s="61">
        <v>655</v>
      </c>
      <c r="G22" s="61">
        <f t="shared" si="0"/>
        <v>525</v>
      </c>
    </row>
    <row r="23" spans="1:7" x14ac:dyDescent="0.25">
      <c r="A23" s="81"/>
      <c r="B23" s="82"/>
      <c r="C23" s="80"/>
      <c r="D23" s="80"/>
      <c r="E23" s="62"/>
      <c r="F23" s="61"/>
      <c r="G23" s="61">
        <f t="shared" si="0"/>
        <v>0</v>
      </c>
    </row>
    <row r="24" spans="1:7" ht="25.5" x14ac:dyDescent="0.25">
      <c r="A24" s="146" t="s">
        <v>128</v>
      </c>
      <c r="B24" s="147"/>
      <c r="C24" s="75"/>
      <c r="D24" s="75" t="s">
        <v>129</v>
      </c>
      <c r="E24" s="62">
        <v>470</v>
      </c>
      <c r="F24" s="61">
        <v>1000</v>
      </c>
      <c r="G24" s="61">
        <f t="shared" si="0"/>
        <v>530</v>
      </c>
    </row>
    <row r="25" spans="1:7" ht="14.45" customHeight="1" x14ac:dyDescent="0.25">
      <c r="A25" s="154" t="s">
        <v>130</v>
      </c>
      <c r="B25" s="155"/>
      <c r="C25" s="156"/>
      <c r="D25" s="79" t="s">
        <v>127</v>
      </c>
      <c r="E25" s="62">
        <v>470</v>
      </c>
      <c r="F25" s="61">
        <v>1000</v>
      </c>
      <c r="G25" s="61">
        <f t="shared" si="0"/>
        <v>530</v>
      </c>
    </row>
    <row r="26" spans="1:7" x14ac:dyDescent="0.25">
      <c r="A26" s="143">
        <v>3</v>
      </c>
      <c r="B26" s="144"/>
      <c r="C26" s="145"/>
      <c r="D26" s="80" t="s">
        <v>9</v>
      </c>
      <c r="E26" s="62">
        <v>470</v>
      </c>
      <c r="F26" s="61">
        <v>1000</v>
      </c>
      <c r="G26" s="61">
        <f t="shared" si="0"/>
        <v>530</v>
      </c>
    </row>
    <row r="27" spans="1:7" x14ac:dyDescent="0.25">
      <c r="A27" s="81">
        <v>32</v>
      </c>
      <c r="B27" s="82"/>
      <c r="C27" s="80"/>
      <c r="D27" s="80" t="s">
        <v>21</v>
      </c>
      <c r="E27" s="62">
        <v>470</v>
      </c>
      <c r="F27" s="61">
        <v>1000</v>
      </c>
      <c r="G27" s="61">
        <f t="shared" si="0"/>
        <v>530</v>
      </c>
    </row>
    <row r="28" spans="1:7" x14ac:dyDescent="0.25">
      <c r="A28" s="81"/>
      <c r="B28" s="82"/>
      <c r="C28" s="80"/>
      <c r="D28" s="80"/>
      <c r="E28" s="62"/>
      <c r="F28" s="61"/>
      <c r="G28" s="61">
        <f t="shared" si="0"/>
        <v>0</v>
      </c>
    </row>
    <row r="29" spans="1:7" ht="25.5" x14ac:dyDescent="0.25">
      <c r="A29" s="146" t="s">
        <v>121</v>
      </c>
      <c r="B29" s="147"/>
      <c r="C29" s="75"/>
      <c r="D29" s="75" t="s">
        <v>131</v>
      </c>
      <c r="E29" s="62">
        <v>1680</v>
      </c>
      <c r="F29" s="61">
        <v>46607</v>
      </c>
      <c r="G29" s="61">
        <f t="shared" si="0"/>
        <v>44927</v>
      </c>
    </row>
    <row r="30" spans="1:7" x14ac:dyDescent="0.25">
      <c r="A30" s="83" t="s">
        <v>130</v>
      </c>
      <c r="B30" s="82"/>
      <c r="C30" s="80"/>
      <c r="D30" s="80" t="s">
        <v>127</v>
      </c>
      <c r="E30" s="62">
        <v>1680</v>
      </c>
      <c r="F30" s="61">
        <v>8607</v>
      </c>
      <c r="G30" s="61">
        <f t="shared" si="0"/>
        <v>6927</v>
      </c>
    </row>
    <row r="31" spans="1:7" x14ac:dyDescent="0.25">
      <c r="A31" s="83">
        <v>3</v>
      </c>
      <c r="B31" s="82"/>
      <c r="C31" s="80"/>
      <c r="D31" s="80" t="s">
        <v>9</v>
      </c>
      <c r="E31" s="62">
        <v>1680</v>
      </c>
      <c r="F31" s="61">
        <v>8607</v>
      </c>
      <c r="G31" s="61">
        <f t="shared" si="0"/>
        <v>6927</v>
      </c>
    </row>
    <row r="32" spans="1:7" x14ac:dyDescent="0.25">
      <c r="A32" s="83">
        <v>32</v>
      </c>
      <c r="B32" s="82"/>
      <c r="C32" s="80"/>
      <c r="D32" s="80" t="s">
        <v>21</v>
      </c>
      <c r="E32" s="62">
        <v>1680</v>
      </c>
      <c r="F32" s="61">
        <v>8607</v>
      </c>
      <c r="G32" s="61">
        <f t="shared" si="0"/>
        <v>6927</v>
      </c>
    </row>
    <row r="33" spans="1:7" x14ac:dyDescent="0.25">
      <c r="A33" s="83">
        <v>34</v>
      </c>
      <c r="B33" s="82"/>
      <c r="C33" s="80"/>
      <c r="D33" s="80" t="s">
        <v>75</v>
      </c>
      <c r="E33" s="62">
        <v>0</v>
      </c>
      <c r="F33" s="61">
        <v>0</v>
      </c>
      <c r="G33" s="61">
        <f t="shared" si="0"/>
        <v>0</v>
      </c>
    </row>
    <row r="34" spans="1:7" x14ac:dyDescent="0.25">
      <c r="A34" s="83"/>
      <c r="B34" s="82"/>
      <c r="C34" s="80"/>
      <c r="D34" s="80"/>
      <c r="E34" s="62">
        <v>0</v>
      </c>
      <c r="F34" s="61"/>
      <c r="G34" s="61">
        <f t="shared" si="0"/>
        <v>0</v>
      </c>
    </row>
    <row r="35" spans="1:7" x14ac:dyDescent="0.25">
      <c r="A35" s="83">
        <v>4</v>
      </c>
      <c r="B35" s="82"/>
      <c r="C35" s="80"/>
      <c r="D35" s="80" t="s">
        <v>132</v>
      </c>
      <c r="E35" s="62">
        <v>0</v>
      </c>
      <c r="F35" s="61">
        <v>0</v>
      </c>
      <c r="G35" s="61">
        <f t="shared" si="0"/>
        <v>0</v>
      </c>
    </row>
    <row r="36" spans="1:7" x14ac:dyDescent="0.25">
      <c r="A36" s="83">
        <v>45</v>
      </c>
      <c r="B36" s="82"/>
      <c r="C36" s="80"/>
      <c r="D36" s="80" t="s">
        <v>133</v>
      </c>
      <c r="E36" s="62">
        <v>0</v>
      </c>
      <c r="F36" s="61">
        <v>38000</v>
      </c>
      <c r="G36" s="61">
        <f t="shared" si="0"/>
        <v>38000</v>
      </c>
    </row>
    <row r="37" spans="1:7" x14ac:dyDescent="0.25">
      <c r="A37" s="83"/>
      <c r="B37" s="82"/>
      <c r="C37" s="80"/>
      <c r="D37" s="80"/>
      <c r="E37" s="62"/>
      <c r="F37" s="61"/>
      <c r="G37" s="61">
        <f t="shared" si="0"/>
        <v>0</v>
      </c>
    </row>
    <row r="38" spans="1:7" ht="25.5" x14ac:dyDescent="0.25">
      <c r="A38" s="76" t="s">
        <v>153</v>
      </c>
      <c r="B38" s="77"/>
      <c r="C38" s="75"/>
      <c r="D38" s="75" t="s">
        <v>115</v>
      </c>
      <c r="E38" s="62">
        <v>6120</v>
      </c>
      <c r="F38" s="61">
        <v>6730</v>
      </c>
      <c r="G38" s="61">
        <f t="shared" si="0"/>
        <v>610</v>
      </c>
    </row>
    <row r="39" spans="1:7" ht="13.15" customHeight="1" x14ac:dyDescent="0.25">
      <c r="A39" s="83" t="s">
        <v>130</v>
      </c>
      <c r="B39" s="82"/>
      <c r="C39" s="80"/>
      <c r="D39" s="80" t="s">
        <v>114</v>
      </c>
      <c r="E39" s="62">
        <v>6120</v>
      </c>
      <c r="F39" s="61">
        <v>6730</v>
      </c>
      <c r="G39" s="61">
        <f t="shared" si="0"/>
        <v>610</v>
      </c>
    </row>
    <row r="40" spans="1:7" x14ac:dyDescent="0.25">
      <c r="A40" s="83">
        <v>3</v>
      </c>
      <c r="B40" s="82"/>
      <c r="C40" s="80"/>
      <c r="D40" s="80" t="s">
        <v>9</v>
      </c>
      <c r="E40" s="62">
        <v>6120</v>
      </c>
      <c r="F40" s="61">
        <v>6730</v>
      </c>
      <c r="G40" s="61">
        <f t="shared" si="0"/>
        <v>610</v>
      </c>
    </row>
    <row r="41" spans="1:7" x14ac:dyDescent="0.25">
      <c r="A41" s="83">
        <v>37</v>
      </c>
      <c r="B41" s="82"/>
      <c r="C41" s="80"/>
      <c r="D41" s="80" t="s">
        <v>147</v>
      </c>
      <c r="E41" s="62">
        <v>6120</v>
      </c>
      <c r="F41" s="61">
        <v>6730</v>
      </c>
      <c r="G41" s="61">
        <f t="shared" si="0"/>
        <v>610</v>
      </c>
    </row>
    <row r="42" spans="1:7" x14ac:dyDescent="0.25">
      <c r="A42" s="83"/>
      <c r="B42" s="82"/>
      <c r="C42" s="80"/>
      <c r="D42" s="80"/>
      <c r="E42" s="62"/>
      <c r="F42" s="61"/>
      <c r="G42" s="61">
        <f t="shared" si="0"/>
        <v>0</v>
      </c>
    </row>
    <row r="43" spans="1:7" x14ac:dyDescent="0.25">
      <c r="A43" s="76" t="s">
        <v>159</v>
      </c>
      <c r="B43" s="82"/>
      <c r="C43" s="80"/>
      <c r="D43" s="75" t="s">
        <v>169</v>
      </c>
      <c r="E43" s="62">
        <v>6910</v>
      </c>
      <c r="F43" s="61">
        <v>9086</v>
      </c>
      <c r="G43" s="61">
        <f t="shared" si="0"/>
        <v>2176</v>
      </c>
    </row>
    <row r="44" spans="1:7" x14ac:dyDescent="0.25">
      <c r="A44" s="83" t="s">
        <v>130</v>
      </c>
      <c r="B44" s="82"/>
      <c r="C44" s="80"/>
      <c r="D44" s="80" t="s">
        <v>114</v>
      </c>
      <c r="E44" s="62">
        <v>6910</v>
      </c>
      <c r="F44" s="61">
        <v>9086</v>
      </c>
      <c r="G44" s="61">
        <f t="shared" si="0"/>
        <v>2176</v>
      </c>
    </row>
    <row r="45" spans="1:7" x14ac:dyDescent="0.25">
      <c r="A45" s="83">
        <v>3</v>
      </c>
      <c r="B45" s="82"/>
      <c r="C45" s="80"/>
      <c r="D45" s="80" t="s">
        <v>9</v>
      </c>
      <c r="E45" s="62">
        <v>6910</v>
      </c>
      <c r="F45" s="61">
        <v>9086</v>
      </c>
      <c r="G45" s="61">
        <f t="shared" si="0"/>
        <v>2176</v>
      </c>
    </row>
    <row r="46" spans="1:7" x14ac:dyDescent="0.25">
      <c r="A46" s="83">
        <v>31</v>
      </c>
      <c r="B46" s="82"/>
      <c r="C46" s="80"/>
      <c r="D46" s="80" t="s">
        <v>10</v>
      </c>
      <c r="E46" s="62">
        <v>6910</v>
      </c>
      <c r="F46" s="61">
        <v>8761</v>
      </c>
      <c r="G46" s="61">
        <f t="shared" si="0"/>
        <v>1851</v>
      </c>
    </row>
    <row r="47" spans="1:7" x14ac:dyDescent="0.25">
      <c r="A47" s="83">
        <v>32</v>
      </c>
      <c r="B47" s="82"/>
      <c r="C47" s="80"/>
      <c r="D47" s="80" t="s">
        <v>21</v>
      </c>
      <c r="E47" s="62"/>
      <c r="F47" s="61">
        <v>325</v>
      </c>
      <c r="G47" s="61">
        <f t="shared" si="0"/>
        <v>325</v>
      </c>
    </row>
    <row r="48" spans="1:7" x14ac:dyDescent="0.25">
      <c r="A48" s="99"/>
      <c r="B48" s="100"/>
      <c r="C48" s="101"/>
      <c r="D48" s="101"/>
      <c r="E48" s="62"/>
      <c r="F48" s="61"/>
      <c r="G48" s="61"/>
    </row>
    <row r="49" spans="1:7" x14ac:dyDescent="0.25">
      <c r="A49" s="78" t="s">
        <v>171</v>
      </c>
      <c r="B49" s="82"/>
      <c r="C49" s="80"/>
      <c r="D49" s="75" t="s">
        <v>170</v>
      </c>
      <c r="E49" s="62">
        <v>2180</v>
      </c>
      <c r="F49" s="61">
        <v>2593</v>
      </c>
      <c r="G49" s="61">
        <f t="shared" si="0"/>
        <v>413</v>
      </c>
    </row>
    <row r="50" spans="1:7" x14ac:dyDescent="0.25">
      <c r="A50" s="81" t="s">
        <v>130</v>
      </c>
      <c r="B50" s="82"/>
      <c r="C50" s="80"/>
      <c r="D50" s="80" t="s">
        <v>114</v>
      </c>
      <c r="E50" s="62">
        <v>2180</v>
      </c>
      <c r="F50" s="61">
        <v>2593</v>
      </c>
      <c r="G50" s="61">
        <f t="shared" si="0"/>
        <v>413</v>
      </c>
    </row>
    <row r="51" spans="1:7" x14ac:dyDescent="0.25">
      <c r="A51" s="81">
        <v>3</v>
      </c>
      <c r="B51" s="82"/>
      <c r="C51" s="80"/>
      <c r="D51" s="80" t="s">
        <v>9</v>
      </c>
      <c r="E51" s="62">
        <v>2180</v>
      </c>
      <c r="F51" s="61">
        <v>2593</v>
      </c>
      <c r="G51" s="61">
        <f t="shared" si="0"/>
        <v>413</v>
      </c>
    </row>
    <row r="52" spans="1:7" x14ac:dyDescent="0.25">
      <c r="A52" s="81">
        <v>32</v>
      </c>
      <c r="B52" s="82"/>
      <c r="C52" s="80"/>
      <c r="D52" s="80" t="s">
        <v>21</v>
      </c>
      <c r="E52" s="62">
        <v>2180</v>
      </c>
      <c r="F52" s="61">
        <v>2593</v>
      </c>
      <c r="G52" s="61">
        <f t="shared" si="0"/>
        <v>413</v>
      </c>
    </row>
    <row r="53" spans="1:7" x14ac:dyDescent="0.25">
      <c r="A53" s="81"/>
      <c r="B53" s="82"/>
      <c r="C53" s="80"/>
      <c r="D53" s="80"/>
      <c r="E53" s="62"/>
      <c r="F53" s="61"/>
      <c r="G53" s="61">
        <f t="shared" si="0"/>
        <v>0</v>
      </c>
    </row>
    <row r="54" spans="1:7" ht="25.5" x14ac:dyDescent="0.25">
      <c r="A54" s="146" t="s">
        <v>134</v>
      </c>
      <c r="B54" s="147"/>
      <c r="C54" s="75"/>
      <c r="D54" s="75" t="s">
        <v>135</v>
      </c>
      <c r="E54" s="62">
        <v>1040502</v>
      </c>
      <c r="F54" s="61">
        <v>1181724.3799999999</v>
      </c>
      <c r="G54" s="61">
        <f t="shared" si="0"/>
        <v>141222.37999999989</v>
      </c>
    </row>
    <row r="55" spans="1:7" ht="14.45" customHeight="1" x14ac:dyDescent="0.25">
      <c r="A55" s="154" t="s">
        <v>136</v>
      </c>
      <c r="B55" s="155"/>
      <c r="C55" s="156"/>
      <c r="D55" s="79" t="s">
        <v>74</v>
      </c>
      <c r="E55" s="62">
        <v>0</v>
      </c>
      <c r="F55" s="61">
        <v>5375.8</v>
      </c>
      <c r="G55" s="61">
        <f t="shared" si="0"/>
        <v>5375.8</v>
      </c>
    </row>
    <row r="56" spans="1:7" x14ac:dyDescent="0.25">
      <c r="A56" s="83">
        <v>3</v>
      </c>
      <c r="B56" s="82"/>
      <c r="C56" s="80"/>
      <c r="D56" s="80" t="s">
        <v>9</v>
      </c>
      <c r="E56" s="62">
        <v>0</v>
      </c>
      <c r="F56" s="61">
        <v>2099.6999999999998</v>
      </c>
      <c r="G56" s="61">
        <f t="shared" si="0"/>
        <v>2099.6999999999998</v>
      </c>
    </row>
    <row r="57" spans="1:7" x14ac:dyDescent="0.25">
      <c r="A57" s="83">
        <v>32</v>
      </c>
      <c r="B57" s="82"/>
      <c r="C57" s="80"/>
      <c r="D57" s="80" t="s">
        <v>21</v>
      </c>
      <c r="E57" s="62">
        <v>0</v>
      </c>
      <c r="F57" s="61">
        <v>2099.6999999999998</v>
      </c>
      <c r="G57" s="61">
        <f t="shared" si="0"/>
        <v>2099.6999999999998</v>
      </c>
    </row>
    <row r="58" spans="1:7" x14ac:dyDescent="0.25">
      <c r="A58" s="83">
        <v>4</v>
      </c>
      <c r="B58" s="82"/>
      <c r="C58" s="80"/>
      <c r="D58" s="80" t="s">
        <v>137</v>
      </c>
      <c r="E58" s="62">
        <v>0</v>
      </c>
      <c r="F58" s="61">
        <v>3276.1</v>
      </c>
      <c r="G58" s="61">
        <f t="shared" si="0"/>
        <v>3276.1</v>
      </c>
    </row>
    <row r="59" spans="1:7" x14ac:dyDescent="0.25">
      <c r="A59" s="83">
        <v>42</v>
      </c>
      <c r="B59" s="82"/>
      <c r="C59" s="80"/>
      <c r="D59" s="80" t="s">
        <v>138</v>
      </c>
      <c r="E59" s="62">
        <v>0</v>
      </c>
      <c r="F59" s="61">
        <v>3276.1</v>
      </c>
      <c r="G59" s="61">
        <f t="shared" si="0"/>
        <v>3276.1</v>
      </c>
    </row>
    <row r="60" spans="1:7" ht="14.45" customHeight="1" x14ac:dyDescent="0.25">
      <c r="A60" s="154" t="s">
        <v>139</v>
      </c>
      <c r="B60" s="155"/>
      <c r="C60" s="156"/>
      <c r="D60" s="79" t="s">
        <v>140</v>
      </c>
      <c r="E60" s="62">
        <v>1935</v>
      </c>
      <c r="F60" s="61">
        <v>6759.99</v>
      </c>
      <c r="G60" s="61">
        <f t="shared" si="0"/>
        <v>4824.99</v>
      </c>
    </row>
    <row r="61" spans="1:7" x14ac:dyDescent="0.25">
      <c r="A61" s="83">
        <v>3</v>
      </c>
      <c r="B61" s="82"/>
      <c r="C61" s="80"/>
      <c r="D61" s="80" t="s">
        <v>9</v>
      </c>
      <c r="E61" s="62">
        <v>1535</v>
      </c>
      <c r="F61" s="61">
        <v>4959.99</v>
      </c>
      <c r="G61" s="61">
        <f t="shared" si="0"/>
        <v>3424.99</v>
      </c>
    </row>
    <row r="62" spans="1:7" x14ac:dyDescent="0.25">
      <c r="A62" s="81">
        <v>32</v>
      </c>
      <c r="B62" s="82"/>
      <c r="C62" s="80"/>
      <c r="D62" s="80" t="s">
        <v>21</v>
      </c>
      <c r="E62" s="62">
        <v>1535</v>
      </c>
      <c r="F62" s="61">
        <v>4959.99</v>
      </c>
      <c r="G62" s="61">
        <f t="shared" si="0"/>
        <v>3424.99</v>
      </c>
    </row>
    <row r="63" spans="1:7" x14ac:dyDescent="0.25">
      <c r="A63" s="83">
        <v>4</v>
      </c>
      <c r="B63" s="82"/>
      <c r="C63" s="80"/>
      <c r="D63" s="80" t="s">
        <v>137</v>
      </c>
      <c r="E63" s="62">
        <v>400</v>
      </c>
      <c r="F63" s="61">
        <v>1800</v>
      </c>
      <c r="G63" s="61">
        <f t="shared" si="0"/>
        <v>1400</v>
      </c>
    </row>
    <row r="64" spans="1:7" x14ac:dyDescent="0.25">
      <c r="A64" s="81">
        <v>42</v>
      </c>
      <c r="B64" s="82"/>
      <c r="C64" s="80"/>
      <c r="D64" s="80" t="s">
        <v>141</v>
      </c>
      <c r="E64" s="62">
        <v>400</v>
      </c>
      <c r="F64" s="61">
        <v>1800</v>
      </c>
      <c r="G64" s="61">
        <f t="shared" si="0"/>
        <v>1400</v>
      </c>
    </row>
    <row r="65" spans="1:7" ht="14.45" customHeight="1" x14ac:dyDescent="0.25">
      <c r="A65" s="154" t="s">
        <v>142</v>
      </c>
      <c r="B65" s="155"/>
      <c r="C65" s="156"/>
      <c r="D65" s="79" t="s">
        <v>143</v>
      </c>
      <c r="E65" s="62">
        <v>10345</v>
      </c>
      <c r="F65" s="61">
        <v>11892.54</v>
      </c>
      <c r="G65" s="61">
        <f t="shared" si="0"/>
        <v>1547.5400000000009</v>
      </c>
    </row>
    <row r="66" spans="1:7" x14ac:dyDescent="0.25">
      <c r="A66" s="83">
        <v>3</v>
      </c>
      <c r="B66" s="82"/>
      <c r="C66" s="80"/>
      <c r="D66" s="80" t="s">
        <v>9</v>
      </c>
      <c r="E66" s="62">
        <v>9945</v>
      </c>
      <c r="F66" s="61">
        <v>11492.54</v>
      </c>
      <c r="G66" s="61">
        <f t="shared" si="0"/>
        <v>1547.5400000000009</v>
      </c>
    </row>
    <row r="67" spans="1:7" x14ac:dyDescent="0.25">
      <c r="A67" s="81">
        <v>32</v>
      </c>
      <c r="B67" s="82"/>
      <c r="C67" s="80"/>
      <c r="D67" s="80" t="s">
        <v>21</v>
      </c>
      <c r="E67" s="62">
        <v>9945</v>
      </c>
      <c r="F67" s="61">
        <v>11492.54</v>
      </c>
      <c r="G67" s="61">
        <f t="shared" ref="G67:G94" si="1">F67-E67</f>
        <v>1547.5400000000009</v>
      </c>
    </row>
    <row r="68" spans="1:7" x14ac:dyDescent="0.25">
      <c r="A68" s="83">
        <v>4</v>
      </c>
      <c r="B68" s="82"/>
      <c r="C68" s="80"/>
      <c r="D68" s="80" t="s">
        <v>137</v>
      </c>
      <c r="E68" s="62">
        <v>400</v>
      </c>
      <c r="F68" s="61">
        <v>400</v>
      </c>
      <c r="G68" s="61">
        <f t="shared" si="1"/>
        <v>0</v>
      </c>
    </row>
    <row r="69" spans="1:7" x14ac:dyDescent="0.25">
      <c r="A69" s="81">
        <v>42</v>
      </c>
      <c r="B69" s="82"/>
      <c r="C69" s="80"/>
      <c r="D69" s="80" t="s">
        <v>144</v>
      </c>
      <c r="E69" s="62">
        <v>400</v>
      </c>
      <c r="F69" s="61">
        <v>400</v>
      </c>
      <c r="G69" s="61">
        <f t="shared" si="1"/>
        <v>0</v>
      </c>
    </row>
    <row r="70" spans="1:7" ht="14.45" customHeight="1" x14ac:dyDescent="0.25">
      <c r="A70" s="154" t="s">
        <v>145</v>
      </c>
      <c r="B70" s="155"/>
      <c r="C70" s="156"/>
      <c r="D70" s="79" t="s">
        <v>146</v>
      </c>
      <c r="E70" s="62">
        <v>1015772</v>
      </c>
      <c r="F70" s="61">
        <v>1135944</v>
      </c>
      <c r="G70" s="61">
        <f t="shared" si="1"/>
        <v>120172</v>
      </c>
    </row>
    <row r="71" spans="1:7" x14ac:dyDescent="0.25">
      <c r="A71" s="83">
        <v>3</v>
      </c>
      <c r="B71" s="82"/>
      <c r="C71" s="80"/>
      <c r="D71" s="80" t="s">
        <v>9</v>
      </c>
      <c r="E71" s="62">
        <v>1014722</v>
      </c>
      <c r="F71" s="61">
        <v>1133550</v>
      </c>
      <c r="G71" s="61">
        <f t="shared" si="1"/>
        <v>118828</v>
      </c>
    </row>
    <row r="72" spans="1:7" x14ac:dyDescent="0.25">
      <c r="A72" s="81">
        <v>31</v>
      </c>
      <c r="B72" s="82"/>
      <c r="C72" s="80"/>
      <c r="D72" s="80" t="s">
        <v>10</v>
      </c>
      <c r="E72" s="62">
        <v>923362</v>
      </c>
      <c r="F72" s="61">
        <v>1039907</v>
      </c>
      <c r="G72" s="61">
        <f t="shared" si="1"/>
        <v>116545</v>
      </c>
    </row>
    <row r="73" spans="1:7" x14ac:dyDescent="0.25">
      <c r="A73" s="81">
        <v>32</v>
      </c>
      <c r="B73" s="82"/>
      <c r="C73" s="80"/>
      <c r="D73" s="80" t="s">
        <v>21</v>
      </c>
      <c r="E73" s="62">
        <v>82960</v>
      </c>
      <c r="F73" s="61">
        <v>83878</v>
      </c>
      <c r="G73" s="61">
        <f t="shared" si="1"/>
        <v>918</v>
      </c>
    </row>
    <row r="74" spans="1:7" x14ac:dyDescent="0.25">
      <c r="A74" s="81">
        <v>34</v>
      </c>
      <c r="B74" s="82"/>
      <c r="C74" s="80"/>
      <c r="D74" s="80" t="s">
        <v>75</v>
      </c>
      <c r="E74" s="62">
        <v>0</v>
      </c>
      <c r="F74" s="61">
        <v>0</v>
      </c>
      <c r="G74" s="61">
        <f t="shared" si="1"/>
        <v>0</v>
      </c>
    </row>
    <row r="75" spans="1:7" x14ac:dyDescent="0.25">
      <c r="A75" s="81">
        <v>37</v>
      </c>
      <c r="B75" s="82"/>
      <c r="C75" s="80"/>
      <c r="D75" s="80" t="s">
        <v>147</v>
      </c>
      <c r="E75" s="62">
        <v>8400</v>
      </c>
      <c r="F75" s="61">
        <v>9400</v>
      </c>
      <c r="G75" s="61">
        <f t="shared" si="1"/>
        <v>1000</v>
      </c>
    </row>
    <row r="76" spans="1:7" x14ac:dyDescent="0.25">
      <c r="A76" s="81">
        <v>38</v>
      </c>
      <c r="B76" s="82"/>
      <c r="C76" s="80"/>
      <c r="D76" s="80" t="s">
        <v>77</v>
      </c>
      <c r="E76" s="62">
        <v>0</v>
      </c>
      <c r="F76" s="61">
        <v>365</v>
      </c>
      <c r="G76" s="61">
        <f t="shared" si="1"/>
        <v>365</v>
      </c>
    </row>
    <row r="77" spans="1:7" x14ac:dyDescent="0.25">
      <c r="A77" s="83">
        <v>4</v>
      </c>
      <c r="B77" s="82"/>
      <c r="C77" s="80"/>
      <c r="D77" s="80" t="s">
        <v>148</v>
      </c>
      <c r="E77" s="62">
        <v>1050</v>
      </c>
      <c r="F77" s="61">
        <v>2394</v>
      </c>
      <c r="G77" s="61">
        <f t="shared" si="1"/>
        <v>1344</v>
      </c>
    </row>
    <row r="78" spans="1:7" x14ac:dyDescent="0.25">
      <c r="A78" s="81">
        <v>42</v>
      </c>
      <c r="B78" s="82"/>
      <c r="C78" s="80"/>
      <c r="D78" s="80" t="s">
        <v>149</v>
      </c>
      <c r="E78" s="62">
        <v>1050</v>
      </c>
      <c r="F78" s="61">
        <v>2394</v>
      </c>
      <c r="G78" s="61">
        <f t="shared" si="1"/>
        <v>1344</v>
      </c>
    </row>
    <row r="79" spans="1:7" ht="14.45" customHeight="1" x14ac:dyDescent="0.25">
      <c r="A79" s="154" t="s">
        <v>150</v>
      </c>
      <c r="B79" s="155"/>
      <c r="C79" s="156"/>
      <c r="D79" s="79" t="s">
        <v>62</v>
      </c>
      <c r="E79" s="62">
        <v>11450</v>
      </c>
      <c r="F79" s="61">
        <v>13705</v>
      </c>
      <c r="G79" s="61">
        <f t="shared" si="1"/>
        <v>2255</v>
      </c>
    </row>
    <row r="80" spans="1:7" x14ac:dyDescent="0.25">
      <c r="A80" s="84">
        <v>3</v>
      </c>
      <c r="B80" s="85"/>
      <c r="C80" s="79"/>
      <c r="D80" s="79" t="s">
        <v>9</v>
      </c>
      <c r="E80" s="62">
        <v>11450</v>
      </c>
      <c r="F80" s="61">
        <v>13705</v>
      </c>
      <c r="G80" s="61">
        <f t="shared" si="1"/>
        <v>2255</v>
      </c>
    </row>
    <row r="81" spans="1:7" x14ac:dyDescent="0.25">
      <c r="A81" s="102">
        <v>31</v>
      </c>
      <c r="B81" s="103"/>
      <c r="C81" s="104"/>
      <c r="D81" s="104" t="s">
        <v>10</v>
      </c>
      <c r="E81" s="62"/>
      <c r="F81" s="61">
        <v>634</v>
      </c>
      <c r="G81" s="61"/>
    </row>
    <row r="82" spans="1:7" x14ac:dyDescent="0.25">
      <c r="A82" s="81">
        <v>32</v>
      </c>
      <c r="B82" s="82"/>
      <c r="C82" s="80"/>
      <c r="D82" s="80" t="s">
        <v>21</v>
      </c>
      <c r="E82" s="62">
        <v>1250</v>
      </c>
      <c r="F82" s="61">
        <v>1871</v>
      </c>
      <c r="G82" s="61">
        <f t="shared" si="1"/>
        <v>621</v>
      </c>
    </row>
    <row r="83" spans="1:7" x14ac:dyDescent="0.25">
      <c r="A83" s="81">
        <v>37</v>
      </c>
      <c r="B83" s="82"/>
      <c r="C83" s="80"/>
      <c r="D83" s="80" t="s">
        <v>147</v>
      </c>
      <c r="E83" s="62">
        <v>10200</v>
      </c>
      <c r="F83" s="61">
        <v>11200</v>
      </c>
      <c r="G83" s="61">
        <f t="shared" si="1"/>
        <v>1000</v>
      </c>
    </row>
    <row r="84" spans="1:7" x14ac:dyDescent="0.25">
      <c r="A84" s="81">
        <v>4</v>
      </c>
      <c r="B84" s="82"/>
      <c r="C84" s="80"/>
      <c r="D84" s="80" t="s">
        <v>148</v>
      </c>
      <c r="E84" s="62">
        <v>0</v>
      </c>
      <c r="F84" s="61">
        <v>0</v>
      </c>
      <c r="G84" s="61">
        <f t="shared" si="1"/>
        <v>0</v>
      </c>
    </row>
    <row r="85" spans="1:7" x14ac:dyDescent="0.25">
      <c r="A85" s="81">
        <v>42</v>
      </c>
      <c r="B85" s="82"/>
      <c r="C85" s="80"/>
      <c r="D85" s="80" t="s">
        <v>144</v>
      </c>
      <c r="E85" s="62">
        <v>0</v>
      </c>
      <c r="F85" s="61">
        <v>0</v>
      </c>
      <c r="G85" s="61">
        <f t="shared" si="1"/>
        <v>0</v>
      </c>
    </row>
    <row r="86" spans="1:7" ht="14.45" customHeight="1" x14ac:dyDescent="0.25">
      <c r="A86" s="154" t="s">
        <v>151</v>
      </c>
      <c r="B86" s="155"/>
      <c r="C86" s="156"/>
      <c r="D86" s="79" t="s">
        <v>152</v>
      </c>
      <c r="E86" s="62">
        <v>1000</v>
      </c>
      <c r="F86" s="61">
        <v>8047.05</v>
      </c>
      <c r="G86" s="61">
        <f t="shared" si="1"/>
        <v>7047.05</v>
      </c>
    </row>
    <row r="87" spans="1:7" x14ac:dyDescent="0.25">
      <c r="A87" s="86">
        <v>4</v>
      </c>
      <c r="B87" s="87"/>
      <c r="C87" s="88"/>
      <c r="D87" s="89" t="s">
        <v>148</v>
      </c>
      <c r="E87" s="62">
        <v>1000</v>
      </c>
      <c r="F87" s="61">
        <v>8047.05</v>
      </c>
      <c r="G87" s="61">
        <f t="shared" si="1"/>
        <v>7047.05</v>
      </c>
    </row>
    <row r="88" spans="1:7" x14ac:dyDescent="0.25">
      <c r="A88" s="90">
        <v>42</v>
      </c>
      <c r="B88" s="91"/>
      <c r="C88" s="92"/>
      <c r="D88" s="89" t="s">
        <v>144</v>
      </c>
      <c r="E88" s="62">
        <v>1000</v>
      </c>
      <c r="F88" s="61">
        <v>8047.05</v>
      </c>
      <c r="G88" s="61">
        <f t="shared" si="1"/>
        <v>7047.05</v>
      </c>
    </row>
    <row r="89" spans="1:7" x14ac:dyDescent="0.25">
      <c r="A89" s="72"/>
      <c r="B89" s="73"/>
      <c r="C89" s="74"/>
      <c r="D89" s="74"/>
      <c r="E89" s="62"/>
      <c r="F89" s="61"/>
      <c r="G89" s="61">
        <f t="shared" si="1"/>
        <v>0</v>
      </c>
    </row>
    <row r="90" spans="1:7" x14ac:dyDescent="0.25">
      <c r="A90" s="72"/>
      <c r="B90" s="73"/>
      <c r="C90" s="74"/>
      <c r="D90" s="74"/>
      <c r="E90" s="62"/>
      <c r="F90" s="61"/>
      <c r="G90" s="61">
        <f t="shared" si="1"/>
        <v>0</v>
      </c>
    </row>
    <row r="91" spans="1:7" x14ac:dyDescent="0.25">
      <c r="A91" s="72"/>
      <c r="B91" s="73"/>
      <c r="C91" s="74"/>
      <c r="D91" s="74"/>
      <c r="E91" s="62"/>
      <c r="F91" s="61"/>
      <c r="G91" s="61">
        <f t="shared" si="1"/>
        <v>0</v>
      </c>
    </row>
    <row r="92" spans="1:7" x14ac:dyDescent="0.25">
      <c r="A92" s="72"/>
      <c r="B92" s="73"/>
      <c r="C92" s="74"/>
      <c r="D92" s="74"/>
      <c r="E92" s="62"/>
      <c r="F92" s="61"/>
      <c r="G92" s="61">
        <f t="shared" si="1"/>
        <v>0</v>
      </c>
    </row>
    <row r="93" spans="1:7" x14ac:dyDescent="0.25">
      <c r="A93" s="72"/>
      <c r="B93" s="73"/>
      <c r="C93" s="74"/>
      <c r="D93" s="74"/>
      <c r="E93" s="62"/>
      <c r="F93" s="61"/>
      <c r="G93" s="61">
        <f t="shared" si="1"/>
        <v>0</v>
      </c>
    </row>
    <row r="94" spans="1:7" x14ac:dyDescent="0.25">
      <c r="A94" s="72"/>
      <c r="B94" s="73"/>
      <c r="C94" s="74"/>
      <c r="D94" s="74"/>
      <c r="E94" s="62"/>
      <c r="F94" s="61"/>
      <c r="G94" s="61">
        <f t="shared" si="1"/>
        <v>0</v>
      </c>
    </row>
    <row r="97" spans="4:7" x14ac:dyDescent="0.25">
      <c r="D97" s="97"/>
    </row>
    <row r="98" spans="4:7" x14ac:dyDescent="0.25">
      <c r="D98" t="s">
        <v>160</v>
      </c>
    </row>
    <row r="99" spans="4:7" x14ac:dyDescent="0.25">
      <c r="D99" t="s">
        <v>162</v>
      </c>
      <c r="G99" t="s">
        <v>163</v>
      </c>
    </row>
  </sheetData>
  <mergeCells count="28">
    <mergeCell ref="A65:C65"/>
    <mergeCell ref="A70:C70"/>
    <mergeCell ref="A79:C79"/>
    <mergeCell ref="A86:C86"/>
    <mergeCell ref="A54:B54"/>
    <mergeCell ref="A55:C55"/>
    <mergeCell ref="A60:C60"/>
    <mergeCell ref="A26:C26"/>
    <mergeCell ref="A29:B29"/>
    <mergeCell ref="A11:C11"/>
    <mergeCell ref="A6:C6"/>
    <mergeCell ref="A7:C7"/>
    <mergeCell ref="A8:C8"/>
    <mergeCell ref="A18:B18"/>
    <mergeCell ref="A19:C19"/>
    <mergeCell ref="A20:C20"/>
    <mergeCell ref="A24:B24"/>
    <mergeCell ref="A25:C25"/>
    <mergeCell ref="A14:C14"/>
    <mergeCell ref="A15:C15"/>
    <mergeCell ref="A12:C12"/>
    <mergeCell ref="A16:C16"/>
    <mergeCell ref="A13:C13"/>
    <mergeCell ref="A1:G1"/>
    <mergeCell ref="A3:G3"/>
    <mergeCell ref="A5:C5"/>
    <mergeCell ref="A9:C9"/>
    <mergeCell ref="A10:C10"/>
  </mergeCells>
  <pageMargins left="0.7" right="0.7" top="0.75" bottom="0.75" header="0.3" footer="0.3"/>
  <pageSetup paperSize="9"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Zdenko</cp:lastModifiedBy>
  <cp:lastPrinted>2024-09-17T06:52:02Z</cp:lastPrinted>
  <dcterms:created xsi:type="dcterms:W3CDTF">2022-08-12T12:51:27Z</dcterms:created>
  <dcterms:modified xsi:type="dcterms:W3CDTF">2024-09-17T07:31:35Z</dcterms:modified>
</cp:coreProperties>
</file>